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gl-my.sharepoint.com/personal/margaret_rogers_spglobal_com/Documents/Desktop/Gen Fuels PG/Power/EMEA/"/>
    </mc:Choice>
  </mc:AlternateContent>
  <xr:revisionPtr revIDLastSave="0" documentId="8_{0B2FC87A-D7DB-4072-86D9-32757B21572A}" xr6:coauthVersionLast="47" xr6:coauthVersionMax="47" xr10:uidLastSave="{00000000-0000-0000-0000-000000000000}"/>
  <bookViews>
    <workbookView xWindow="-28920" yWindow="1230" windowWidth="29040" windowHeight="15720" activeTab="2" xr2:uid="{A9A2186D-D68C-455F-812D-42A2939E2004}"/>
  </bookViews>
  <sheets>
    <sheet name="Instructions" sheetId="7" r:id="rId1"/>
    <sheet name="Results" sheetId="1" r:id="rId2"/>
    <sheet name="Sheet1" sheetId="11" r:id="rId3"/>
    <sheet name="Sheet2" sheetId="12" r:id="rId4"/>
    <sheet name="Results_UOM" sheetId="10" r:id="rId5"/>
    <sheet name="DataDictionary" sheetId="3" r:id="rId6"/>
  </sheets>
  <definedNames>
    <definedName name="_Range155" localSheetId="1">"_Sheet35:9"</definedName>
    <definedName name="_Range155" localSheetId="4">"_Sheet525:9"</definedName>
    <definedName name="_Range71" localSheetId="5">"_Sheet9:7"</definedName>
    <definedName name="bate_list">DataDictionary!$J$10:$J$15</definedName>
    <definedName name="columns_list">IF(Results!$C$23="","Symbol,Description,UOM,Currency,Bate,Value,assessdate","Symbol,Description,UOM,targetcurrency,Bate,Value,assessdate")</definedName>
    <definedName name="columns_list_UOM" localSheetId="4">IF(AND(Results_UOM!$C$23="", Results_UOM!$C$24=""), "Symbol,Description,UOM,Currency,Bate,Value,assessdate",    IF(Results_UOM!$C$23="", "Symbol,Description,UOM,targetUOM,Currency,Bate,Value,assessdate",    IF(Results_UOM!$C$24="", "Symbol,Description,UOM,targetcurrency,Bate,Value,assessdate",    "Symbol,Description,UOM,targetUOM,targetcurrency,Bate,Value,assessdate")))</definedName>
    <definedName name="Currency">Results!$C$23</definedName>
    <definedName name="Currency_UOM" localSheetId="4">Results_UOM!$C$23</definedName>
    <definedName name="dataseries">IF(Results!$C$23="","history-symbol","fx-history-symbol")</definedName>
    <definedName name="dataseries_UOM" localSheetId="4">IF(AND(Results_UOM!Currency_UOM="", Results_UOM!Currency_UOM=""), "history-symbol", "fx-history-symbol")</definedName>
    <definedName name="end_date">CONCATENATE("&lt;=",TEXT(YEAR(Results!$C$18),"0000")&amp;"-"&amp;TEXT(MONTH(Results!$C$18),"00")&amp;"-"&amp;TEXT(DAY(Results!$C$18),"00"))</definedName>
    <definedName name="end_date_UOM" localSheetId="4">CONCATENATE("&lt;=",TEXT(YEAR(Results_UOM!$C$18),"0000")&amp;"-"&amp;TEXT(MONTH(Results_UOM!$C$18),"00")&amp;"-"&amp;TEXT(DAY(Results_UOM!$C$18),"00"))</definedName>
    <definedName name="FX_List">DataDictionary!$O$10:$O$34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Sortable_fields">DataDictionary!$K$20:$K$21</definedName>
    <definedName name="SortOrder_options">DataDictionary!$L$20:$L$21</definedName>
    <definedName name="start_date">CONCATENATE("&gt;=",TEXT(YEAR(Results!$C$17),"0000")&amp;"-"&amp;TEXT(MONTH(Results!$C$17),"00")&amp;"-"&amp;TEXT(DAY(Results!$C$17),"00"))</definedName>
    <definedName name="start_date_UOM" localSheetId="4">CONCATENATE("&gt;=",TEXT(YEAR(Results_UOM!$C$17),"0000")&amp;"-"&amp;TEXT(MONTH(Results_UOM!$C$17),"00")&amp;"-"&amp;TEXT(DAY(Results_UOM!$C$17),"00"))</definedName>
    <definedName name="Symbol_list">Results!$C$28:INDEX(Results!$C$28:$C$1000,COUNTA(Results!$C$28:$C$1000))</definedName>
    <definedName name="Symbol_list_UOM" localSheetId="4">Results_UOM!$C$28:INDEX(Results_UOM!$C$28:$C$78,COUNTA(Results_UOM!$C$28:$C$78))</definedName>
    <definedName name="targetUOM" localSheetId="4">Results_UOM!$C$24</definedName>
    <definedName name="targetUOM_list">Results_UOM!#REF!:INDEX(Results_UOM!#REF!, COUNTA(Results_UOM!#REF!))</definedName>
    <definedName name="uom_index">INDEX(Results_UOM!#REF!, 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10" l="1"/>
  <c r="I10" i="10"/>
  <c r="F10" i="10"/>
  <c r="J10" i="10" s="1"/>
  <c r="C18" i="10" a="1"/>
  <c r="C18" i="10" l="1"/>
  <c r="H10" i="10" s="1" a="1"/>
  <c r="H10" i="10" s="1"/>
  <c r="K10" i="10"/>
  <c r="G10" i="10" a="1"/>
  <c r="G10" i="10" s="1"/>
  <c r="K10" i="1"/>
  <c r="I10" i="1"/>
  <c r="F10" i="1"/>
  <c r="J10" i="1" s="1"/>
  <c r="B8" i="3" a="1"/>
  <c r="F13" i="10" l="1"/>
  <c r="G10" i="1" a="1"/>
  <c r="G10" i="1" s="1"/>
  <c r="H10" i="1" a="1"/>
  <c r="H10" i="1" s="1"/>
  <c r="B8" i="3"/>
  <c r="F16" i="10" a="1"/>
  <c r="F16" i="10" l="1"/>
  <c r="F13" i="1"/>
  <c r="F16" i="1" a="1"/>
  <c r="F1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<sst xmlns="http://schemas.openxmlformats.org/spreadsheetml/2006/main" count="730" uniqueCount="519">
  <si>
    <t>Choose Filters</t>
  </si>
  <si>
    <t>Start Date</t>
  </si>
  <si>
    <t>End Date</t>
  </si>
  <si>
    <t>Bate</t>
  </si>
  <si>
    <t>Currency</t>
  </si>
  <si>
    <t>Symbol</t>
  </si>
  <si>
    <t>Results</t>
  </si>
  <si>
    <t>Values for User Selection</t>
  </si>
  <si>
    <t>Columns</t>
  </si>
  <si>
    <t>Sort Order</t>
  </si>
  <si>
    <t>Assessdate</t>
  </si>
  <si>
    <t>Desc</t>
  </si>
  <si>
    <t>Asc</t>
  </si>
  <si>
    <t>Name</t>
  </si>
  <si>
    <t>Description</t>
  </si>
  <si>
    <t>Can be Selected</t>
  </si>
  <si>
    <t>Can be Filtered</t>
  </si>
  <si>
    <t>Can be Sorted</t>
  </si>
  <si>
    <t>Can be Grouped</t>
  </si>
  <si>
    <t>Can be used for Aggregation Functions</t>
  </si>
  <si>
    <t>A Platts 7-character unique identifier that corresponds to a Market Data price value</t>
  </si>
  <si>
    <t>Yes</t>
  </si>
  <si>
    <t>NA</t>
  </si>
  <si>
    <t>Data item for a particular Symbol</t>
  </si>
  <si>
    <t>No</t>
  </si>
  <si>
    <t>AssessDate</t>
  </si>
  <si>
    <t>Date &amp; Time (yyyy-MM-dd hh:mm:ss) of when the current price of the symbol and bate was assessed</t>
  </si>
  <si>
    <t>Value</t>
  </si>
  <si>
    <t>Current assessed price of the symbol and bate</t>
  </si>
  <si>
    <t>UOM</t>
  </si>
  <si>
    <t>Code identifying the unit of measure for the numerical data Common Conversion Factor; Common conversion factor to convert the data into alternative units</t>
  </si>
  <si>
    <t>A unit of money, e.g. Japanese Yen, US cents.</t>
  </si>
  <si>
    <t>Description of the symbol</t>
  </si>
  <si>
    <t>targetUOM</t>
  </si>
  <si>
    <t>assessdate</t>
  </si>
  <si>
    <t>Bate1</t>
  </si>
  <si>
    <t>Bate2</t>
  </si>
  <si>
    <t>Bate3</t>
  </si>
  <si>
    <t>CLOSE  (c)</t>
  </si>
  <si>
    <t>c</t>
  </si>
  <si>
    <t>HIGH (h)</t>
  </si>
  <si>
    <t>h</t>
  </si>
  <si>
    <t>LOW (l)</t>
  </si>
  <si>
    <t>l</t>
  </si>
  <si>
    <t>UNSPECIFIED (u)</t>
  </si>
  <si>
    <t>u</t>
  </si>
  <si>
    <t>OPEN (o)</t>
  </si>
  <si>
    <t>o</t>
  </si>
  <si>
    <t>VOLUME (w)</t>
  </si>
  <si>
    <t>w</t>
  </si>
  <si>
    <t>BateCode List</t>
  </si>
  <si>
    <t>Bate Shortcode List</t>
  </si>
  <si>
    <t>Bate Descriptions</t>
  </si>
  <si>
    <t>Data Series Descriptions</t>
  </si>
  <si>
    <t>SortBy</t>
  </si>
  <si>
    <t>Selected Filters</t>
  </si>
  <si>
    <t>SortRange</t>
  </si>
  <si>
    <t>Main Filter</t>
  </si>
  <si>
    <t>PCAAS00</t>
  </si>
  <si>
    <t>PUADV00</t>
  </si>
  <si>
    <t>PUAFZ00</t>
  </si>
  <si>
    <t>PUAAK00</t>
  </si>
  <si>
    <t>AAJKM00</t>
  </si>
  <si>
    <t>BBL</t>
  </si>
  <si>
    <t>MT</t>
  </si>
  <si>
    <t>Sortable Fields</t>
  </si>
  <si>
    <t>targetCurrency</t>
  </si>
  <si>
    <r>
      <rPr>
        <b/>
        <sz val="20"/>
        <color rgb="FFD6002A"/>
        <rFont val="Arial"/>
        <family val="2"/>
      </rPr>
      <t xml:space="preserve">     Platts Market Data</t>
    </r>
    <r>
      <rPr>
        <sz val="11"/>
        <color theme="1"/>
        <rFont val="Arial"/>
        <family val="2"/>
      </rPr>
      <t xml:space="preserve"> </t>
    </r>
    <r>
      <rPr>
        <b/>
        <sz val="16"/>
        <color rgb="FF525252"/>
        <rFont val="Arial"/>
        <family val="2"/>
      </rPr>
      <t>| Daily Historical - Results</t>
    </r>
  </si>
  <si>
    <t>All prices are calculated based on information available to all market participants.</t>
  </si>
  <si>
    <t>All prices calculated are based on best estimates, and should only be used for reference.</t>
  </si>
  <si>
    <t xml:space="preserve"> </t>
  </si>
  <si>
    <r>
      <rPr>
        <b/>
        <sz val="20"/>
        <color rgb="FFD6002A"/>
        <rFont val="Arial"/>
        <family val="2"/>
      </rPr>
      <t xml:space="preserve">             Platts Market Data</t>
    </r>
    <r>
      <rPr>
        <b/>
        <sz val="16"/>
        <color rgb="FF525252"/>
        <rFont val="Arial"/>
        <family val="2"/>
      </rPr>
      <t xml:space="preserve"> | Daily Historical - Data Dictionary</t>
    </r>
  </si>
  <si>
    <t>Purpose</t>
  </si>
  <si>
    <t>Disclaimer</t>
  </si>
  <si>
    <t>Instructions</t>
  </si>
  <si>
    <t>Release Notes</t>
  </si>
  <si>
    <r>
      <rPr>
        <b/>
        <sz val="20"/>
        <color rgb="FFD6002A"/>
        <rFont val="Arial"/>
        <family val="2"/>
      </rPr>
      <t>Platts Market Data</t>
    </r>
    <r>
      <rPr>
        <b/>
        <sz val="16"/>
        <color rgb="FF525252"/>
        <rFont val="Arial"/>
        <family val="2"/>
      </rPr>
      <t xml:space="preserve"> | Daily Historical - Instruction</t>
    </r>
    <r>
      <rPr>
        <b/>
        <sz val="16"/>
        <color theme="1"/>
        <rFont val="Arial"/>
        <family val="2"/>
      </rPr>
      <t>s</t>
    </r>
  </si>
  <si>
    <t>Important Fields:</t>
  </si>
  <si>
    <t>Target UOM</t>
  </si>
  <si>
    <t>we recommend copying the CI.Results sheet. This allows you to input a different list of symbols and select an alternate currency</t>
  </si>
  <si>
    <t>for those entries. If you leave the target currency blank, the default currency for each symbol will be used.</t>
  </si>
  <si>
    <t>available Target Units of Measure (UOMs) for those symbols. Similar to currency selection, you can only choose one UOM for all</t>
  </si>
  <si>
    <r>
      <rPr>
        <b/>
        <sz val="10"/>
        <rFont val="Arial"/>
        <family val="2"/>
      </rPr>
      <t>1. Bates</t>
    </r>
    <r>
      <rPr>
        <sz val="10"/>
        <rFont val="Arial"/>
        <family val="2"/>
      </rPr>
      <t xml:space="preserve"> - they represent a specific data points associated with our symbols. Below you will find the list of all available bates.</t>
    </r>
  </si>
  <si>
    <r>
      <rPr>
        <b/>
        <sz val="10"/>
        <color theme="1"/>
        <rFont val="Arial"/>
        <family val="2"/>
      </rPr>
      <t>2. Currency</t>
    </r>
    <r>
      <rPr>
        <sz val="10"/>
        <color theme="1"/>
        <rFont val="Arial"/>
        <family val="2"/>
      </rPr>
      <t xml:space="preserve"> - You can choose a single target currency for all your symbols. If you need to convert prices into multiple currencies,</t>
    </r>
  </si>
  <si>
    <r>
      <rPr>
        <b/>
        <sz val="10"/>
        <color theme="1"/>
        <rFont val="Arial"/>
        <family val="2"/>
      </rPr>
      <t>3. Unit of Measure (UOM)</t>
    </r>
    <r>
      <rPr>
        <sz val="10"/>
        <color theme="1"/>
        <rFont val="Arial"/>
        <family val="2"/>
      </rPr>
      <t xml:space="preserve"> - Once you enter your symbols into the table, a background function will automatically retrieve the 
</t>
    </r>
  </si>
  <si>
    <t>Instructions for Data Input</t>
  </si>
  <si>
    <r>
      <rPr>
        <b/>
        <sz val="10"/>
        <color theme="1"/>
        <rFont val="Arial"/>
        <family val="2"/>
      </rPr>
      <t>1. Select Date Range:</t>
    </r>
    <r>
      <rPr>
        <sz val="10"/>
        <color theme="1"/>
        <rFont val="Arial"/>
        <family val="2"/>
      </rPr>
      <t xml:space="preserve"> Choose your start and end dates. The end date defaults to =plattstoday(). Refresh the cell to use today’s date.</t>
    </r>
  </si>
  <si>
    <r>
      <rPr>
        <b/>
        <sz val="10"/>
        <color theme="1"/>
        <rFont val="Arial"/>
        <family val="2"/>
      </rPr>
      <t>2. Add Symbols:</t>
    </r>
    <r>
      <rPr>
        <sz val="10"/>
        <color theme="1"/>
        <rFont val="Arial"/>
        <family val="2"/>
      </rPr>
      <t xml:space="preserve"> Enter your desired symbols in the designated field.</t>
    </r>
  </si>
  <si>
    <r>
      <rPr>
        <b/>
        <sz val="10"/>
        <color theme="1"/>
        <rFont val="Arial"/>
        <family val="2"/>
      </rPr>
      <t>3. Select Bates:</t>
    </r>
    <r>
      <rPr>
        <sz val="10"/>
        <color theme="1"/>
        <rFont val="Arial"/>
        <family val="2"/>
      </rPr>
      <t xml:space="preserve"> Choose the required bates; fields are mandatory. If unsure, you can keep the default selections of C and U.</t>
    </r>
  </si>
  <si>
    <r>
      <rPr>
        <b/>
        <sz val="10"/>
        <color theme="1"/>
        <rFont val="Arial"/>
        <family val="2"/>
      </rPr>
      <t>5. Sorting Options:</t>
    </r>
    <r>
      <rPr>
        <sz val="10"/>
        <color theme="1"/>
        <rFont val="Arial"/>
        <family val="2"/>
      </rPr>
      <t xml:space="preserve"> You can sort the data by Assess Date or Symbol.</t>
    </r>
  </si>
  <si>
    <t>Close</t>
  </si>
  <si>
    <t>High</t>
  </si>
  <si>
    <t>Low</t>
  </si>
  <si>
    <t>Unspecified</t>
  </si>
  <si>
    <t>Open</t>
  </si>
  <si>
    <t>Volume</t>
  </si>
  <si>
    <t xml:space="preserve">of date ranges, customization of symbol lists, and choice of currency or unit of measure (UOM). </t>
  </si>
  <si>
    <t>This template provides users with easy access to key market data and price assessments. It allows for the selection</t>
  </si>
  <si>
    <t>Bate4</t>
  </si>
  <si>
    <t>Target Currency</t>
  </si>
  <si>
    <t>your symbols. Please note that some UOM factors may not be applicable to all symbols. In this situation, the UOM will remain unchanged.</t>
  </si>
  <si>
    <t>If you need to find the symbols you can do the in following places:</t>
  </si>
  <si>
    <t>1. In your ribbon &gt; Commodity Insights &gt; Templates &gt; Symbol_Finder</t>
  </si>
  <si>
    <t>Layout has been updated.</t>
  </si>
  <si>
    <t>Target UOM added.</t>
  </si>
  <si>
    <t>Duplication of the sheet is enabled.</t>
  </si>
  <si>
    <t>One more bate allowed to choose.</t>
  </si>
  <si>
    <t>Date</t>
  </si>
  <si>
    <t>Changes</t>
  </si>
  <si>
    <t>The template starts with bates c and u as a default, but you can choose up to 4 bates based on your needs.</t>
  </si>
  <si>
    <t>Dated Brent</t>
  </si>
  <si>
    <t>FO 180 CST 3.5%S FOB Spore Cargo</t>
  </si>
  <si>
    <t>USD</t>
  </si>
  <si>
    <t>EUR</t>
  </si>
  <si>
    <t>Output Data Example</t>
  </si>
  <si>
    <t>The data output can have 2 different looks. If you select Currency or UOM, the output will show additional column called Target UOM.</t>
  </si>
  <si>
    <t>See a description of each field below.</t>
  </si>
  <si>
    <t>Source UOM</t>
  </si>
  <si>
    <t>With Target UOM and/or Target Currency Selected</t>
  </si>
  <si>
    <t>Without Target UOM or Target Currency selected</t>
  </si>
  <si>
    <r>
      <rPr>
        <b/>
        <sz val="10"/>
        <color theme="1"/>
        <rFont val="Arial"/>
        <family val="2"/>
      </rPr>
      <t>6. Load Data:</t>
    </r>
    <r>
      <rPr>
        <sz val="10"/>
        <color theme="1"/>
        <rFont val="Arial"/>
        <family val="2"/>
      </rPr>
      <t xml:space="preserve"> Wait for the data to load.</t>
    </r>
  </si>
  <si>
    <r>
      <rPr>
        <b/>
        <sz val="10"/>
        <color theme="1"/>
        <rFont val="Arial"/>
        <family val="2"/>
      </rPr>
      <t xml:space="preserve">4. Optional Selections: </t>
    </r>
    <r>
      <rPr>
        <sz val="10"/>
        <color theme="1"/>
        <rFont val="Arial"/>
        <family val="2"/>
      </rPr>
      <t xml:space="preserve">If needed, select your Target Currency. </t>
    </r>
    <r>
      <rPr>
        <sz val="10"/>
        <color rgb="FFFF0000"/>
        <rFont val="Arial"/>
        <family val="2"/>
      </rPr>
      <t>Note: Max 50 symbols are allowed when Target Currency is selected.</t>
    </r>
  </si>
  <si>
    <t xml:space="preserve">Note: Max 50 symbols are allowed. If more symbols are necessary, please duplicate the sheet. </t>
  </si>
  <si>
    <r>
      <rPr>
        <b/>
        <sz val="10"/>
        <color theme="1"/>
        <rFont val="Arial"/>
        <family val="2"/>
      </rPr>
      <t xml:space="preserve">4. Optional Selections: </t>
    </r>
    <r>
      <rPr>
        <sz val="10"/>
        <color theme="1"/>
        <rFont val="Arial"/>
        <family val="2"/>
      </rPr>
      <t>If needed, select your Target UOM or/and Target Currency.</t>
    </r>
  </si>
  <si>
    <t>NMNG001</t>
  </si>
  <si>
    <t>AAMBR00</t>
  </si>
  <si>
    <t>BDLM001</t>
  </si>
  <si>
    <r>
      <rPr>
        <b/>
        <sz val="10"/>
        <color theme="1"/>
        <rFont val="Arial"/>
        <family val="2"/>
      </rPr>
      <t>2. Add Symbols:</t>
    </r>
    <r>
      <rPr>
        <sz val="10"/>
        <color theme="1"/>
        <rFont val="Arial"/>
        <family val="2"/>
      </rPr>
      <t xml:space="preserve"> Enter your desired symbols in the designated field. Max symbols = 500. If you need more, please duplicate the sheet.</t>
    </r>
  </si>
  <si>
    <t>MCM</t>
  </si>
  <si>
    <t>MBB</t>
  </si>
  <si>
    <t>MCF</t>
  </si>
  <si>
    <t>GAL</t>
  </si>
  <si>
    <t>KL</t>
  </si>
  <si>
    <t>BCF</t>
  </si>
  <si>
    <t>CBM</t>
  </si>
  <si>
    <t>TBB</t>
  </si>
  <si>
    <t>LTR</t>
  </si>
  <si>
    <t>CMT</t>
  </si>
  <si>
    <t>MMB</t>
  </si>
  <si>
    <t>THR</t>
  </si>
  <si>
    <t>KWH</t>
  </si>
  <si>
    <t>MGW</t>
  </si>
  <si>
    <t>GIG</t>
  </si>
  <si>
    <t>TJL</t>
  </si>
  <si>
    <t>DMT</t>
  </si>
  <si>
    <t>TOZ</t>
  </si>
  <si>
    <t>KG</t>
  </si>
  <si>
    <t>MMT</t>
  </si>
  <si>
    <t>CWT</t>
  </si>
  <si>
    <t>TMT</t>
  </si>
  <si>
    <t>THT</t>
  </si>
  <si>
    <t>ST</t>
  </si>
  <si>
    <t>GRT</t>
  </si>
  <si>
    <t>TON</t>
  </si>
  <si>
    <t>WSC</t>
  </si>
  <si>
    <t>STU</t>
  </si>
  <si>
    <t>KT</t>
  </si>
  <si>
    <t>LGT</t>
  </si>
  <si>
    <t>PCT</t>
  </si>
  <si>
    <t>DMU</t>
  </si>
  <si>
    <t>WMT</t>
  </si>
  <si>
    <t>LB</t>
  </si>
  <si>
    <t>BSL</t>
  </si>
  <si>
    <t>ALW</t>
  </si>
  <si>
    <t>BBD</t>
  </si>
  <si>
    <t>BKH</t>
  </si>
  <si>
    <t>BOE</t>
  </si>
  <si>
    <t>CBD</t>
  </si>
  <si>
    <t>CBG</t>
  </si>
  <si>
    <t>CBL</t>
  </si>
  <si>
    <t>CBT</t>
  </si>
  <si>
    <t>CBW</t>
  </si>
  <si>
    <t>CON</t>
  </si>
  <si>
    <t>CPB</t>
  </si>
  <si>
    <t>DAY</t>
  </si>
  <si>
    <t>FEU</t>
  </si>
  <si>
    <t>FT</t>
  </si>
  <si>
    <t>GCO</t>
  </si>
  <si>
    <t>GM</t>
  </si>
  <si>
    <t>IBP</t>
  </si>
  <si>
    <t>KNT</t>
  </si>
  <si>
    <t>KW</t>
  </si>
  <si>
    <t>LSM</t>
  </si>
  <si>
    <t>MCH</t>
  </si>
  <si>
    <t>MCO</t>
  </si>
  <si>
    <t>MEG</t>
  </si>
  <si>
    <t>MPC</t>
  </si>
  <si>
    <t>MTC</t>
  </si>
  <si>
    <t>MTU</t>
  </si>
  <si>
    <t>RNC</t>
  </si>
  <si>
    <t>TAF</t>
  </si>
  <si>
    <t>TEU</t>
  </si>
  <si>
    <t>UNS</t>
  </si>
  <si>
    <t>GBP</t>
  </si>
  <si>
    <t>JPY</t>
  </si>
  <si>
    <t>AUD</t>
  </si>
  <si>
    <t>BRL</t>
  </si>
  <si>
    <t>CAD</t>
  </si>
  <si>
    <t>CHF</t>
  </si>
  <si>
    <t>CZK</t>
  </si>
  <si>
    <t>DKK</t>
  </si>
  <si>
    <t>HKD</t>
  </si>
  <si>
    <t>HUF</t>
  </si>
  <si>
    <t>IDR</t>
  </si>
  <si>
    <t>ILS</t>
  </si>
  <si>
    <t>INR</t>
  </si>
  <si>
    <t>MXN</t>
  </si>
  <si>
    <t>MYR</t>
  </si>
  <si>
    <t>NOK</t>
  </si>
  <si>
    <t>NZD</t>
  </si>
  <si>
    <t>PLN</t>
  </si>
  <si>
    <t>RON</t>
  </si>
  <si>
    <t>RUB</t>
  </si>
  <si>
    <t>SEK</t>
  </si>
  <si>
    <t>SGD</t>
  </si>
  <si>
    <t>ZAR</t>
  </si>
  <si>
    <t>FX</t>
  </si>
  <si>
    <t>Added missing Currency codes</t>
  </si>
  <si>
    <t>USGC HSFO Waterborne (NextGen MOC)</t>
  </si>
  <si>
    <t>FO 1%S FOB Med Cargo</t>
  </si>
  <si>
    <t>Hibernia FOB Canada vs Canada Dtd Brent strip</t>
  </si>
  <si>
    <t>NYMEX Natural Gas Settlement Mo01</t>
  </si>
  <si>
    <t>Mars Mo01</t>
  </si>
  <si>
    <t>Dated Brent Financial Mo01</t>
  </si>
  <si>
    <t>S&amp;P Global Energy will not be responsible for any trading losses due to the use of this template.</t>
  </si>
  <si>
    <t>Results sheet</t>
  </si>
  <si>
    <r>
      <t xml:space="preserve">Results_UOM sheet </t>
    </r>
    <r>
      <rPr>
        <sz val="12"/>
        <rFont val="Arial"/>
        <family val="2"/>
      </rPr>
      <t>(Available for Version 1.4.1 and Later)</t>
    </r>
  </si>
  <si>
    <t>ABIAH00</t>
  </si>
  <si>
    <t>ABIAM00</t>
  </si>
  <si>
    <t>AQSAQ00</t>
  </si>
  <si>
    <t>AQSAT00</t>
  </si>
  <si>
    <t>German Spot Baseload Bitcoin Quarq Spread Renewable Wind $/MWh</t>
  </si>
  <si>
    <t>UK Spot Baseload Bitcoin Quarq Spread Renewable Non-Biomass $/MWh</t>
  </si>
  <si>
    <t>NYISO Central Zone C Spot Baseload Bitcoin Quarq Spread $/MWh</t>
  </si>
  <si>
    <t>NYISO North Zone D Spot Baseload Bitcoin Quarq Spread $/MWh</t>
  </si>
  <si>
    <t>AQSEA00</t>
  </si>
  <si>
    <t>AQSHA00</t>
  </si>
  <si>
    <t>CAISO NP16 Gen Hub Spot Baseload Bitcoin Quarq Spread Renewable Any Tech $/MWh</t>
  </si>
  <si>
    <t>CAISO SP15 Gen Hub Spot Baseload Bitcoin Quarq Spread Renewable Any Tech $/MWh</t>
  </si>
  <si>
    <t>AQSJA00</t>
  </si>
  <si>
    <t>AQSPA00</t>
  </si>
  <si>
    <t>Washington Mid-Columbia Spot Baseload Bitcoin Quarq Spread $/MWh</t>
  </si>
  <si>
    <t>Into Tenn Valley Authority Spot Baseload Bitcoin Quarq Spread $/MWh</t>
  </si>
  <si>
    <t>ABECA00</t>
  </si>
  <si>
    <t>ABIAS00</t>
  </si>
  <si>
    <t>ABIBA00</t>
  </si>
  <si>
    <t>ABIBE00</t>
  </si>
  <si>
    <t>ABIBQ00</t>
  </si>
  <si>
    <t>ABIBY00</t>
  </si>
  <si>
    <t>ABICG00</t>
  </si>
  <si>
    <t>ABICO00</t>
  </si>
  <si>
    <t>ABICW00</t>
  </si>
  <si>
    <t>ABIDE00</t>
  </si>
  <si>
    <t>ABIDM00</t>
  </si>
  <si>
    <t>ABIDQ00</t>
  </si>
  <si>
    <t>ABIDY00</t>
  </si>
  <si>
    <t>ABIEK00</t>
  </si>
  <si>
    <t>ABIAT00</t>
  </si>
  <si>
    <t>ABIBB00</t>
  </si>
  <si>
    <t>ABIBJ00</t>
  </si>
  <si>
    <t>ABIBN00</t>
  </si>
  <si>
    <t>ABIBZ00</t>
  </si>
  <si>
    <t>ABICH00</t>
  </si>
  <si>
    <t>ABICP00</t>
  </si>
  <si>
    <t>ABICX00</t>
  </si>
  <si>
    <t>ABIDF00</t>
  </si>
  <si>
    <t>ABIDN00</t>
  </si>
  <si>
    <t>ABIDR00</t>
  </si>
  <si>
    <t>ABIDZ00</t>
  </si>
  <si>
    <t>ABIEL00</t>
  </si>
  <si>
    <t>ABIAV00</t>
  </si>
  <si>
    <t>ABIBD00</t>
  </si>
  <si>
    <t>ABIBL00</t>
  </si>
  <si>
    <t>ABIBT00</t>
  </si>
  <si>
    <t>ABICB00</t>
  </si>
  <si>
    <t>ABICJ00</t>
  </si>
  <si>
    <t>ABICR00</t>
  </si>
  <si>
    <t>ABICZ00</t>
  </si>
  <si>
    <t>ABIDH00</t>
  </si>
  <si>
    <t>ABIDP00</t>
  </si>
  <si>
    <t>ABIDS00</t>
  </si>
  <si>
    <t>ABIEA00</t>
  </si>
  <si>
    <t>ABIEN00</t>
  </si>
  <si>
    <t>ABIAU00</t>
  </si>
  <si>
    <t>ABIBC00</t>
  </si>
  <si>
    <t>ABIBK00</t>
  </si>
  <si>
    <t>ABIBS00</t>
  </si>
  <si>
    <t>ABICA00</t>
  </si>
  <si>
    <t>ABICI00</t>
  </si>
  <si>
    <t>ABICQ00</t>
  </si>
  <si>
    <t>ABICY00</t>
  </si>
  <si>
    <t>ABIDG00</t>
  </si>
  <si>
    <t>ABIDO00</t>
  </si>
  <si>
    <t>ABIDX00</t>
  </si>
  <si>
    <t>ABIEF00</t>
  </si>
  <si>
    <t>ABIEM00</t>
  </si>
  <si>
    <t>ABIAE00</t>
  </si>
  <si>
    <t>AQSAE00</t>
  </si>
  <si>
    <t>AQSAM00</t>
  </si>
  <si>
    <t>ABIAF00</t>
  </si>
  <si>
    <t>AQSAF00</t>
  </si>
  <si>
    <t>AQSAN00</t>
  </si>
  <si>
    <t>AQSAH00</t>
  </si>
  <si>
    <t>AQSAP00</t>
  </si>
  <si>
    <t>ABIAG00</t>
  </si>
  <si>
    <t>AQSAG00</t>
  </si>
  <si>
    <t>AQSAO00</t>
  </si>
  <si>
    <t>ABIAL00</t>
  </si>
  <si>
    <t>ABIAN00</t>
  </si>
  <si>
    <t>ABIEO00</t>
  </si>
  <si>
    <t>ABIER00</t>
  </si>
  <si>
    <t>ABIEU00</t>
  </si>
  <si>
    <t>ABIEX00</t>
  </si>
  <si>
    <t>ABIFA00</t>
  </si>
  <si>
    <t>ABIFD00</t>
  </si>
  <si>
    <t>ABIFG00</t>
  </si>
  <si>
    <t>ABIFJ00</t>
  </si>
  <si>
    <t>ABIFM00</t>
  </si>
  <si>
    <t>ABIFP00</t>
  </si>
  <si>
    <t>ABIFS00</t>
  </si>
  <si>
    <t>ABIFV00</t>
  </si>
  <si>
    <t>ABIGB00</t>
  </si>
  <si>
    <t>ABIFY00</t>
  </si>
  <si>
    <t>ABIGE00</t>
  </si>
  <si>
    <t>ABIGH00</t>
  </si>
  <si>
    <t>AQSAW00</t>
  </si>
  <si>
    <t>AQSAZ00</t>
  </si>
  <si>
    <t>AQSDA00</t>
  </si>
  <si>
    <t>AQSGA00</t>
  </si>
  <si>
    <t>AQSSA00</t>
  </si>
  <si>
    <t>AQSMA00</t>
  </si>
  <si>
    <t>ABIEP00</t>
  </si>
  <si>
    <t>ABIES00</t>
  </si>
  <si>
    <t>ABIEV00</t>
  </si>
  <si>
    <t>ABIEY00</t>
  </si>
  <si>
    <t>ABIFB00</t>
  </si>
  <si>
    <t>ABIFE00</t>
  </si>
  <si>
    <t>ABIFH00</t>
  </si>
  <si>
    <t>ABIFK00</t>
  </si>
  <si>
    <t>ABIFN00</t>
  </si>
  <si>
    <t>ABIFQ00</t>
  </si>
  <si>
    <t>ABIFT00</t>
  </si>
  <si>
    <t>ABIFW00</t>
  </si>
  <si>
    <t>ABIGC00</t>
  </si>
  <si>
    <t>ABIFZ00</t>
  </si>
  <si>
    <t>ABIGF00</t>
  </si>
  <si>
    <t>ABIGI00</t>
  </si>
  <si>
    <t>AQSAR00</t>
  </si>
  <si>
    <t>AQSAU00</t>
  </si>
  <si>
    <t>AQSAX00</t>
  </si>
  <si>
    <t>AQSBA00</t>
  </si>
  <si>
    <t>AQSKA00</t>
  </si>
  <si>
    <t>AQSQA00</t>
  </si>
  <si>
    <t>AQSTA00</t>
  </si>
  <si>
    <t>AQSNA00</t>
  </si>
  <si>
    <t>ABIEQ00</t>
  </si>
  <si>
    <t>ABIET00</t>
  </si>
  <si>
    <t>ABIEW00</t>
  </si>
  <si>
    <t>ABIEZ00</t>
  </si>
  <si>
    <t>ABIFC00</t>
  </si>
  <si>
    <t>ABIFF00</t>
  </si>
  <si>
    <t>ABIFI00</t>
  </si>
  <si>
    <t>ABIFL00</t>
  </si>
  <si>
    <t>ABIFO00</t>
  </si>
  <si>
    <t>ABIFR00</t>
  </si>
  <si>
    <t>ABIFU00</t>
  </si>
  <si>
    <t>ABIFX00</t>
  </si>
  <si>
    <t>ABIGD00</t>
  </si>
  <si>
    <t>ABIGA00</t>
  </si>
  <si>
    <t>ABIGG00</t>
  </si>
  <si>
    <t>ABIGJ00</t>
  </si>
  <si>
    <t>AQSAS00</t>
  </si>
  <si>
    <t>AQSAV00</t>
  </si>
  <si>
    <t>AQSAY00</t>
  </si>
  <si>
    <t>AQSCA00</t>
  </si>
  <si>
    <t>AQSFA00</t>
  </si>
  <si>
    <t>AQSIA00</t>
  </si>
  <si>
    <t>AQSLA00</t>
  </si>
  <si>
    <t>AQSRA00</t>
  </si>
  <si>
    <t>AQSUA00</t>
  </si>
  <si>
    <t>AQSOA00</t>
  </si>
  <si>
    <t>Bitcoin Energy Consumption</t>
  </si>
  <si>
    <t>NO1 Oslo Spot Baseload Bitcoin Quarq Spread $/MWh</t>
  </si>
  <si>
    <t>NO2 Kristiansand Spot Baseload Bitcoin Quarq Spread $/MWh</t>
  </si>
  <si>
    <t>NO3 Molde Trondheim Spot Baseload Bitcoin Quarq Spread $/MWh</t>
  </si>
  <si>
    <t>NO4 Tromso Spot Baseload Bitcoin Quarq Spread $/MWh</t>
  </si>
  <si>
    <t>NO5 Bergen Spot Baseload Bitcoin Quarq Spread $/MWh</t>
  </si>
  <si>
    <t>SE1 Lulea Spot Baseload Bitcoin Quarq Spread $/MWh</t>
  </si>
  <si>
    <t>SE2 Sundsvall Spot Baseload Bitcoin Quarq Spread $/MWh</t>
  </si>
  <si>
    <t>SE3 Stockholm Spot Baseload Bitcoin Quarq Spread $/MWh</t>
  </si>
  <si>
    <t>SE4 Malmo Spot Baseload Bitcoin Quarq Spread $/MWh</t>
  </si>
  <si>
    <t>FI Finland Spot Baseload Bitcoin Quarq Spread $/MWh</t>
  </si>
  <si>
    <t>DK1 West Denmark Spot Baseload Bitcoin Quarq Spread $/MWh</t>
  </si>
  <si>
    <t>DK2 East Denmark Spot Baseload Bitcoin Quarq Spread $/MWh</t>
  </si>
  <si>
    <t>Nord Pool systemwide Spot Baseload Bitcoin Quarq Spread $/MWh</t>
  </si>
  <si>
    <t>NO1 Oslo Spot Baseload Bitcoin Quarq Spread Renewable Hydro $/MWh</t>
  </si>
  <si>
    <t>NO2 Kristiansand Spot Baseload Bitcoin Quarq Spread Renewable Hydro $/MWh</t>
  </si>
  <si>
    <t>NO3 Molde Trondheim Spot Baseload Bitcoin Quarq Spread Renewable Hydro $/MWh</t>
  </si>
  <si>
    <t>NO4 Tromso Spot Baseload Bitcoin Quarq Spread Renewable Hydro $/MWh</t>
  </si>
  <si>
    <t>NO5 Bergen Spot Baseload Bitcoin Quarq Spread Renewable Hydro $/MWh</t>
  </si>
  <si>
    <t>SE1 Lulea Spot Baseload Bitcoin Quarq Spread Renewable Hydro $/MWh</t>
  </si>
  <si>
    <t>SE2 Sundsvall Spot Baseload Bitcoin Quarq Spread Renewable Hydro $/MWh</t>
  </si>
  <si>
    <t>SE3 Stockholm Spot Baseload Bitcoin Quarq Spread Renewable Hydro $/MWh</t>
  </si>
  <si>
    <t>SE4 Malmo Spot Baseload Bitcoin Quarq Spread Renewable Hydro $/MWh</t>
  </si>
  <si>
    <t>FI Finland Spot Baseload Bitcoin Quarq Spread Renewable Hydro $/MWh</t>
  </si>
  <si>
    <t>DK1 West Denmark Spot Baseload Bitcoin Quarq Spread Renewable Hydro $/MWh</t>
  </si>
  <si>
    <t>DK2 East Denmark Spot Baseload Bitcoin Quarq Spread Renewable Hydro $/MWh</t>
  </si>
  <si>
    <t>Nord Pool systemwide Spot Baseload Bitcoin Quarq Spread Renewable Hydro $/MWh</t>
  </si>
  <si>
    <t>NO1 Oslo Spot Baseload Bitcoin Quarq Spread Renewable Wind $/MWh</t>
  </si>
  <si>
    <t>NO2 Kristiansand Spot Baseload Bitcoin Quarq Spread Renewable Wind $/MWh</t>
  </si>
  <si>
    <t>NO3 Molde Trondheim Spot Baseload Bitcoin Quarq Spread Renewable Wind $/MWh</t>
  </si>
  <si>
    <t>NO4 Tromso Spot Baseload Bitcoin Quarq Spread Renewable Wind $/MWh</t>
  </si>
  <si>
    <t>NO5 Bergen Spot Baseload Bitcoin Quarq Spread Renewable Wind $/MWh</t>
  </si>
  <si>
    <t>SE1 Lulea Spot Baseload Bitcoin Quarq Spread Renewable Wind $/MWh</t>
  </si>
  <si>
    <t>SE2 Sundsvall Spot Baseload Bitcoin Quarq Spread Renewable Wind $/MWh</t>
  </si>
  <si>
    <t>SE3 Stockholm Spot Baseload Bitcoin Quarq Spread Renewable Wind $/MWh</t>
  </si>
  <si>
    <t>SE4 Malmo Spot Baseload Bitcoin Quarq Spread Renewable Wind $/MWh</t>
  </si>
  <si>
    <t>FI Finland Spot Baseload Bitcoin Quarq Spread Renewable Wind $/MWh</t>
  </si>
  <si>
    <t>DK1 West Denmark Spot Baseload Bitcoin Quarq Spread Renewable Solar $/MWh</t>
  </si>
  <si>
    <t>DK2 East Denmark Spot Baseload Bitcoin Quarq Spread Renewable Solar $/MWh</t>
  </si>
  <si>
    <t>Nord Pool systemwide Spot Baseload Bitcoin Quarq Spread Renewable Wind $/MWh</t>
  </si>
  <si>
    <t>NO1 Oslo Spot Baseload Bitcoin Quarq Spread Renewable Solar $/MWh</t>
  </si>
  <si>
    <t>NO2 Kristiansand Spot Baseload Bitcoin Quarq Spread Renewable Solar $/MWh</t>
  </si>
  <si>
    <t>NO3 Molde Trondheim Spot Baseload Bitcoin Quarq Spread Renewable Solar $/MWh</t>
  </si>
  <si>
    <t>NO4 Tromso Spot Baseload Bitcoin Quarq Spread Renewable Solar $/MWh</t>
  </si>
  <si>
    <t>NO5 Bergen Spot Baseload Bitcoin Quarq Spread Renewable Solar $/MWh</t>
  </si>
  <si>
    <t>SE1 Lulea Spot Baseload Bitcoin Quarq Spread Renewable Solar $/MWh</t>
  </si>
  <si>
    <t>SE2 Sundsvall Spot Baseload Bitcoin Quarq Spread Renewable Solar $/MWh</t>
  </si>
  <si>
    <t>SE3 Stockholm Spot Baseload Bitcoin Quarq Spread Renewable Solar $/MWh</t>
  </si>
  <si>
    <t>SE4 Malmo Spot Baseload Bitcoin Quarq Spread Renewable Solar $/MWh</t>
  </si>
  <si>
    <t>FI Finland Spot Baseload Bitcoin Quarq Spread Renewable Solar $/MWh</t>
  </si>
  <si>
    <t>DK1 West Denmark Spot Baseload Bitcoin Quarq Spread Renewable Wind $/MWh</t>
  </si>
  <si>
    <t>DK2 East Denmark Spot Baseload Bitcoin Quarq Spread Renewable Wind $/MWh</t>
  </si>
  <si>
    <t>Nord Pool systemwide Spot Baseload Bitcoin Quarq Spread Renewable Solar $/MWh</t>
  </si>
  <si>
    <t>German Spot Baseload Bitcoin Quarq Spread $/MWh</t>
  </si>
  <si>
    <t>France Spot Baseload Bitcoin Quarq Spread $/MWh</t>
  </si>
  <si>
    <t>Spain Spot Baseload Bitcoin Quarq Spread $/MWh</t>
  </si>
  <si>
    <t>German Spot Baseload Bitcoin Quarq Spread Renewable Hydro $/MWh</t>
  </si>
  <si>
    <t>France Spot Baseload Bitcoin Quarq Spread Renewable Hydro $/MWh</t>
  </si>
  <si>
    <t>Spain Spot Baseload Bitcoin Quarq Spread Renewable Hydro $/MWh</t>
  </si>
  <si>
    <t>France Spot Baseload Bitcoin Quarq Spread Renewable Wind $/MWh</t>
  </si>
  <si>
    <t>Spain Spot Baseload Bitcoin Quarq Spread Renewable Wind $/MWh</t>
  </si>
  <si>
    <t>German Spot Baseload Bitcoin Quarq Spread Renewable Solar $/MWh</t>
  </si>
  <si>
    <t>France Spot Baseload Bitcoin Quarq Spread Renewable Solar $/MWh</t>
  </si>
  <si>
    <t>Spain Spot Baseload Bitcoin Quarq Spread Renewable Solar $/MWh</t>
  </si>
  <si>
    <t>UK Spot Baseload Bitcoin Quarq Spread $/MWh</t>
  </si>
  <si>
    <t>UK Spot Baseload Bitcoin Quarq Spread Renewable Biomass $/MWh</t>
  </si>
  <si>
    <t>ERCOT AEN Zone Spot Baseload Bitcoin Quarq Spread $/MWh</t>
  </si>
  <si>
    <t>ERCOT Bus Average Spot Baseload Bitcoin Quarq Spread $/MWh</t>
  </si>
  <si>
    <t>ERCOT CPS Zone Spot Baseload Bitcoin Quarq Spread $/MWh</t>
  </si>
  <si>
    <t>ERCOT Houston Hub Spot Baseload Bitcoin Quarq Spread $/MWh</t>
  </si>
  <si>
    <t>ERCOT Houston Zone Spot Baseload Bitcoin Quarq Spread $/MWh</t>
  </si>
  <si>
    <t>ERCOT Hub Average Spot Baseload Bitcoin Quarq Spread $/MWh</t>
  </si>
  <si>
    <t>ERCOT LCRA Zone Spot Baseload Bitcoin Quarq Spread $/MWh</t>
  </si>
  <si>
    <t>ERCOT North Hub Spot Baseload Bitcoin Quarq Spread $/MWh</t>
  </si>
  <si>
    <t>ERCOT North Zone Spot Baseload Bitcoin Quarq Spread $/MWh</t>
  </si>
  <si>
    <t>ERCOT Rayburn Zone Spot Baseload Bitcoin Quarq Spread $/MWh</t>
  </si>
  <si>
    <t>ERCOT South Hub Spot Baseload Bitcoin Quarq Spread $/MWh</t>
  </si>
  <si>
    <t>ERCOT South Zone Spot Baseload Bitcoin Quarq Spread $/MWh</t>
  </si>
  <si>
    <t>ERCOT West Hub Spot Baseload Bitcoin Quarq Spread $/MWh</t>
  </si>
  <si>
    <t>ERCOT West Zone Spot Baseload Bitcoin Quarq Spread $/MWh</t>
  </si>
  <si>
    <t>SPP North Hub Spot Baseload Bitcoin Quarq Spread $/MWh</t>
  </si>
  <si>
    <t>SPP South Hub Spot Baseload Bitcoin Quarq Spread $/MWh</t>
  </si>
  <si>
    <t>NYISO West Zone A Spot Baseload Bitcoin Quarq Spread $/MWh</t>
  </si>
  <si>
    <t>NYISO Mohawk Valley Zone E Spot Baseload Bitcoin Quarq Spread $/MWh</t>
  </si>
  <si>
    <t>CAISO NP16 Gen Hub Spot Baseload Bitcoin Quarq Spread $/MWh</t>
  </si>
  <si>
    <t>CAISO SP15 Gen Hub Spot Baseload Bitcoin Quarq Spread $/MWh</t>
  </si>
  <si>
    <t>Indiana Hub Spot Baseload Bitcoin Quarq Spread $/MWh</t>
  </si>
  <si>
    <t>Into Georgia Transmission Corp Spot Baseload Bitcoin Quarq Spread $/MWh</t>
  </si>
  <si>
    <t>ERCOT AEN Zone Spot Baseload Bitcoin Quarq Spread Renewable Any Tech $/MWh</t>
  </si>
  <si>
    <t>ERCOT Bus Average Spot Baseload Bitcoin Quarq Spread Renewable Any Tech $/MWh</t>
  </si>
  <si>
    <t>ERCOT CPS Zone Spot Baseload Bitcoin Quarq Spread Renewable Any Tech $/MWh</t>
  </si>
  <si>
    <t>ERCOT Houston Hub Spot Baseload Bitcoin Quarq Spread Renewable Any Tech $/MWh</t>
  </si>
  <si>
    <t>ERCOT Houston Zone Spot Baseload Bitcoin Quarq Spread Renewable Any Tech $/MWh</t>
  </si>
  <si>
    <t>ERCOT Hub Average Spot Baseload Bitcoin Quarq Spread Renewable Any Tech $/MWh</t>
  </si>
  <si>
    <t>ERCOT LCRA Zone Spot Baseload Bitcoin Quarq Spread Renewable Any Tech $/MWh</t>
  </si>
  <si>
    <t>ERCOT North Hub Spot Baseload Bitcoin Quarq Spread Renewable Any Tech $/MWh</t>
  </si>
  <si>
    <t>ERCOT North Zone Spot Baseload Bitcoin Quarq Spread Renewable Any Tech $/MWh</t>
  </si>
  <si>
    <t>ERCOT Rayburn Zone Spot Baseload Bitcoin Quarq Spread Renewable Any Tech $/MWh</t>
  </si>
  <si>
    <t>ERCOT South Hub Spot Baseload Bitcoin Quarq Spread Renewable Any Tech $/MWh</t>
  </si>
  <si>
    <t>ERCOT South Zone Spot Baseload Bitcoin Quarq Spread Renewable Any Tech $/MWh</t>
  </si>
  <si>
    <t>ERCOT West Hub Spot Baseload Bitcoin Quarq Spread Renewable Any Tech $/MWh</t>
  </si>
  <si>
    <t>ERCOT West Zone Spot Baseload Bitcoin Quarq Spread Renewable Any Tech $/MWh</t>
  </si>
  <si>
    <t>SPP North Hub Spot Baseload Bitcoin Quarq Spread Renewable Any Tech $/MWh</t>
  </si>
  <si>
    <t>SPP South Hub Spot Baseload Bitcoin Quarq Spread Renewable Any Tech $/MWh</t>
  </si>
  <si>
    <t>NYISO Central Zone C Spot Baseload Bitcoin Quarq Spread Renewable Any Tech $/MWh</t>
  </si>
  <si>
    <t>NYISO North Zone D Spot Baseload Bitcoin Quarq Spread Renewable Any Tech $/MWh</t>
  </si>
  <si>
    <t>NYISO West Zone A Spot Baseload Bitcoin Quarq Spread Renewable Any Tech $/MWh</t>
  </si>
  <si>
    <t>NYISO Mohawk Valley Zone E Spot Baseload Bitcoin Quarq Spread Renewable Any Tech $/MWh</t>
  </si>
  <si>
    <t>Washington Mid-Columbia Spot Baseload Bitcoin Quarq Spread Renewable Any Tech $/MWh</t>
  </si>
  <si>
    <t>Into Tenn Valley Authority Spot Baseload Bitcoin Quarq Spread Renewable Any Tech $/MWh</t>
  </si>
  <si>
    <t>Indiana Hub Spot Baseload Bitcoin Quarq Spread Renewable Any Tech $/MWh</t>
  </si>
  <si>
    <t>Into Georgia Transmission Corp Spot Baseload Bitcoin Quarq Spread Renewable Any Tech $/MWh</t>
  </si>
  <si>
    <t>ERCOT AEN Zone Spot Baseload Bitcoin Quarq Spread Renewable Solar $/MWh</t>
  </si>
  <si>
    <t>ERCOT Bus Average Spot Baseload Bitcoin Quarq Spread Renewable Solar $/MWh</t>
  </si>
  <si>
    <t>ERCOT CPS Zone Spot Baseload Bitcoin Quarq Spread Renewable Solar $/MWh</t>
  </si>
  <si>
    <t>ERCOT Houston Hub Spot Baseload Bitcoin Quarq Spread Renewable Solar $/MWh</t>
  </si>
  <si>
    <t>ERCOT Houston Zone Spot Baseload Bitcoin Quarq Spread Renewable Solar $/MWh</t>
  </si>
  <si>
    <t>ERCOT Hub Average Spot Baseload Bitcoin Quarq Spread Renewable Solar $/MWh</t>
  </si>
  <si>
    <t>ERCOT LCRA Zone Spot Baseload Bitcoin Quarq Spread Renewable Solar $/MWh</t>
  </si>
  <si>
    <t>ERCOT North Hub Spot Baseload Bitcoin Quarq Spread Renewable Solar $/MWh</t>
  </si>
  <si>
    <t>ERCOT North Zone Spot Baseload Bitcoin Quarq Spread Renewable Solar $/MWh</t>
  </si>
  <si>
    <t>ERCOT Rayburn Zone Spot Baseload Bitcoin Quarq Spread Renewable Solar $/MWh</t>
  </si>
  <si>
    <t>ERCOT South Hub Spot Baseload Bitcoin Quarq Spread Renewable Solar $/MWh</t>
  </si>
  <si>
    <t>ERCOT South Zone Spot Baseload Bitcoin Quarq Spread Renewable Solar $/MWh</t>
  </si>
  <si>
    <t>ERCOT West Hub Spot Baseload Bitcoin Quarq Spread Renewable Solar $/MWh</t>
  </si>
  <si>
    <t>ERCOT West Zone Spot Baseload Bitcoin Quarq Spread Renewable Solar $/MWh</t>
  </si>
  <si>
    <t>SPP North Hub Spot Baseload Bitcoin Quarq Spread Renewable Solar $/MWh</t>
  </si>
  <si>
    <t>SPP South Hub Spot Baseload Bitcoin Quarq Spread Renewable Solar $/MWh</t>
  </si>
  <si>
    <t>NYISO Central Zone C Spot Baseload Bitcoin Quarq Spread Renewable Solar $/MWh</t>
  </si>
  <si>
    <t>NYISO North Zone D Spot Baseload Bitcoin Quarq Spread Renewable Solar $/MWh</t>
  </si>
  <si>
    <t>NYISO West Zone A Spot Baseload Bitcoin Quarq Spread Renewable Solar $/MWh</t>
  </si>
  <si>
    <t>NYISO Mohawk Valley Zone E Spot Baseload Bitcoin Quarq Spread Renewable Solar $/MWh</t>
  </si>
  <si>
    <t>CAISO NP16 Gen Hub Spot Baseload Bitcoin Quarq Spread Renewable Solar $/MWh</t>
  </si>
  <si>
    <t>CAISO SP15 Gen Hub Spot Baseload Bitcoin Quarq Spread Renewable Solar $/MWh</t>
  </si>
  <si>
    <t>Washington Mid-Columbia Spot Baseload Bitcoin Quarq Spread Renewable Solar $/MWh</t>
  </si>
  <si>
    <t>Into Tenn Valley Authority Spot Baseload Bitcoin Quarq Spread Renewable Solar $/MWh</t>
  </si>
  <si>
    <t>Indiana Hub Spot Baseload Bitcoin Quarq Spread Renewable Solar $/MWh</t>
  </si>
  <si>
    <t>Into Georgia Transmission Corp Spot Baseload Bitcoin Quarq Spread Renewable Solar $/MWh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</si>
</sst>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8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2563EB"/>
      <name val="Arial"/>
      <family val="2"/>
    </font>
    <font>
      <sz val="11"/>
      <color rgb="FF525252"/>
      <name val="Arial"/>
      <family val="2"/>
    </font>
    <font>
      <b/>
      <sz val="14"/>
      <color rgb="FF525252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rgb="FF494949"/>
      <name val="Arial"/>
      <family val="2"/>
    </font>
    <font>
      <b/>
      <sz val="20"/>
      <color rgb="FFD6002A"/>
      <name val="Arial"/>
      <family val="2"/>
    </font>
    <font>
      <b/>
      <sz val="16"/>
      <color rgb="FF525252"/>
      <name val="Arial"/>
      <family val="2"/>
    </font>
    <font>
      <b/>
      <sz val="11"/>
      <color rgb="FF525252"/>
      <name val="Arial"/>
      <family val="2"/>
    </font>
    <font>
      <sz val="11"/>
      <color rgb="FF666666"/>
      <name val="Arial"/>
      <family val="2"/>
    </font>
    <font>
      <b/>
      <sz val="16"/>
      <color theme="1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sz val="11"/>
      <color rgb="FF2563EB"/>
      <name val="Arial"/>
      <family val="2"/>
    </font>
    <font>
      <sz val="10"/>
      <color rgb="FFFF0000"/>
      <name val="Arial"/>
      <family val="2"/>
    </font>
    <font>
      <sz val="11"/>
      <color rgb="FF00000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2F2F2"/>
        <bgColor indexed="64"/>
      </patternFill>
    </fill>
    <fill>
      <patternFill patternType="solid">
        <fgColor rgb="FF6666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E8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medium">
        <color rgb="FFC9C9C9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8" fillId="5" borderId="4" applyNumberFormat="0" applyFont="0" applyFill="0" applyAlignment="0" applyProtection="0">
      <alignment horizontal="left" vertical="center"/>
    </xf>
  </cellStyleXfs>
  <cellXfs count="8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14" fontId="2" fillId="0" borderId="0" xfId="0" applyNumberFormat="1" applyFont="1" applyAlignment="1">
      <alignment horizontal="left"/>
    </xf>
    <xf numFmtId="0" fontId="4" fillId="0" borderId="0" xfId="0" applyFont="1"/>
    <xf numFmtId="0" fontId="5" fillId="0" borderId="0" xfId="0" applyFont="1"/>
    <xf numFmtId="0" fontId="6" fillId="4" borderId="0" xfId="0" applyFont="1" applyFill="1"/>
    <xf numFmtId="0" fontId="6" fillId="4" borderId="2" xfId="0" applyFont="1" applyFill="1" applyBorder="1"/>
    <xf numFmtId="0" fontId="0" fillId="0" borderId="4" xfId="2" applyFont="1" applyFill="1" applyAlignment="1"/>
    <xf numFmtId="0" fontId="7" fillId="0" borderId="0" xfId="0" applyFont="1"/>
    <xf numFmtId="0" fontId="4" fillId="3" borderId="0" xfId="0" applyFont="1" applyFill="1"/>
    <xf numFmtId="0" fontId="4" fillId="0" borderId="3" xfId="0" applyFont="1" applyBorder="1"/>
    <xf numFmtId="0" fontId="4" fillId="3" borderId="3" xfId="0" applyFont="1" applyFill="1" applyBorder="1"/>
    <xf numFmtId="0" fontId="11" fillId="4" borderId="0" xfId="0" applyFont="1" applyFill="1"/>
    <xf numFmtId="0" fontId="12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 wrapText="1"/>
    </xf>
    <xf numFmtId="14" fontId="12" fillId="0" borderId="0" xfId="0" applyNumberFormat="1" applyFont="1" applyAlignment="1">
      <alignment horizontal="left"/>
    </xf>
    <xf numFmtId="0" fontId="2" fillId="0" borderId="4" xfId="2" applyFont="1" applyFill="1" applyAlignment="1"/>
    <xf numFmtId="14" fontId="5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6" fillId="4" borderId="0" xfId="0" applyFont="1" applyFill="1" applyAlignment="1">
      <alignment horizontal="center"/>
    </xf>
    <xf numFmtId="14" fontId="0" fillId="0" borderId="4" xfId="2" applyNumberFormat="1" applyFont="1" applyFill="1" applyAlignment="1">
      <alignment horizontal="left"/>
    </xf>
    <xf numFmtId="14" fontId="11" fillId="6" borderId="5" xfId="1" applyNumberFormat="1" applyFont="1" applyFill="1" applyBorder="1" applyAlignment="1">
      <alignment horizontal="left" vertical="center"/>
    </xf>
    <xf numFmtId="14" fontId="4" fillId="0" borderId="0" xfId="0" applyNumberFormat="1" applyFont="1" applyAlignment="1">
      <alignment horizontal="left"/>
    </xf>
    <xf numFmtId="14" fontId="4" fillId="3" borderId="0" xfId="0" applyNumberFormat="1" applyFont="1" applyFill="1" applyAlignment="1">
      <alignment horizontal="left"/>
    </xf>
    <xf numFmtId="2" fontId="2" fillId="0" borderId="0" xfId="0" applyNumberFormat="1" applyFont="1" applyAlignment="1">
      <alignment horizontal="left"/>
    </xf>
    <xf numFmtId="2" fontId="0" fillId="0" borderId="4" xfId="2" applyNumberFormat="1" applyFont="1" applyFill="1" applyAlignment="1">
      <alignment horizontal="left"/>
    </xf>
    <xf numFmtId="2" fontId="12" fillId="0" borderId="0" xfId="0" applyNumberFormat="1" applyFont="1" applyAlignment="1">
      <alignment horizontal="left"/>
    </xf>
    <xf numFmtId="2" fontId="6" fillId="4" borderId="0" xfId="0" applyNumberFormat="1" applyFont="1" applyFill="1" applyAlignment="1">
      <alignment horizontal="left"/>
    </xf>
    <xf numFmtId="2" fontId="11" fillId="6" borderId="5" xfId="1" applyNumberFormat="1" applyFont="1" applyFill="1" applyBorder="1" applyAlignment="1">
      <alignment horizontal="left" vertical="center"/>
    </xf>
    <xf numFmtId="2" fontId="11" fillId="6" borderId="5" xfId="1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4" fontId="4" fillId="0" borderId="0" xfId="0" applyNumberFormat="1" applyFont="1" applyAlignment="1">
      <alignment horizontal="left" vertical="center"/>
    </xf>
    <xf numFmtId="14" fontId="2" fillId="0" borderId="0" xfId="0" applyNumberFormat="1" applyFont="1"/>
    <xf numFmtId="0" fontId="12" fillId="0" borderId="0" xfId="0" applyFont="1" applyAlignment="1">
      <alignment horizontal="left" vertical="center"/>
    </xf>
    <xf numFmtId="0" fontId="14" fillId="0" borderId="0" xfId="0" applyFont="1"/>
    <xf numFmtId="0" fontId="16" fillId="0" borderId="0" xfId="0" applyFont="1"/>
    <xf numFmtId="0" fontId="15" fillId="0" borderId="8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left"/>
    </xf>
    <xf numFmtId="0" fontId="19" fillId="0" borderId="0" xfId="0" applyFont="1"/>
    <xf numFmtId="0" fontId="15" fillId="0" borderId="0" xfId="0" applyFont="1"/>
    <xf numFmtId="164" fontId="17" fillId="0" borderId="0" xfId="0" applyNumberFormat="1" applyFont="1" applyAlignment="1">
      <alignment horizontal="left"/>
    </xf>
    <xf numFmtId="0" fontId="21" fillId="0" borderId="0" xfId="0" applyFont="1"/>
    <xf numFmtId="14" fontId="22" fillId="2" borderId="5" xfId="1" applyNumberFormat="1" applyFont="1" applyBorder="1" applyAlignment="1">
      <alignment horizontal="left" vertical="center" wrapText="1"/>
    </xf>
    <xf numFmtId="14" fontId="22" fillId="2" borderId="7" xfId="1" applyNumberFormat="1" applyFont="1" applyBorder="1" applyAlignment="1">
      <alignment horizontal="left" vertical="center" wrapText="1"/>
    </xf>
    <xf numFmtId="14" fontId="22" fillId="2" borderId="6" xfId="1" applyNumberFormat="1" applyFont="1" applyBorder="1" applyAlignment="1">
      <alignment horizontal="left" vertical="center" wrapText="1"/>
    </xf>
    <xf numFmtId="14" fontId="22" fillId="2" borderId="5" xfId="1" applyNumberFormat="1" applyFont="1" applyBorder="1" applyAlignment="1">
      <alignment horizontal="center" vertical="center"/>
    </xf>
    <xf numFmtId="14" fontId="22" fillId="3" borderId="5" xfId="1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3" fillId="0" borderId="0" xfId="0" applyFont="1"/>
    <xf numFmtId="0" fontId="0" fillId="0" borderId="0" xfId="0" applyAlignment="1">
      <alignment vertical="center" wrapText="1"/>
    </xf>
    <xf numFmtId="0" fontId="18" fillId="0" borderId="9" xfId="0" applyFont="1" applyBorder="1" applyAlignment="1">
      <alignment horizontal="left"/>
    </xf>
    <xf numFmtId="0" fontId="2" fillId="0" borderId="9" xfId="0" applyFont="1" applyBorder="1"/>
    <xf numFmtId="0" fontId="18" fillId="0" borderId="11" xfId="0" applyFont="1" applyBorder="1" applyAlignment="1">
      <alignment horizontal="left"/>
    </xf>
    <xf numFmtId="164" fontId="17" fillId="0" borderId="10" xfId="0" applyNumberFormat="1" applyFont="1" applyBorder="1" applyAlignment="1">
      <alignment horizontal="left"/>
    </xf>
    <xf numFmtId="0" fontId="2" fillId="0" borderId="10" xfId="0" applyFont="1" applyBorder="1"/>
    <xf numFmtId="0" fontId="11" fillId="6" borderId="5" xfId="1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4" fillId="3" borderId="0" xfId="0" applyFont="1" applyFill="1" applyAlignment="1">
      <alignment horizontal="left"/>
    </xf>
    <xf numFmtId="0" fontId="7" fillId="0" borderId="0" xfId="0" applyFont="1" applyAlignment="1">
      <alignment horizontal="left" vertical="top"/>
    </xf>
    <xf numFmtId="0" fontId="20" fillId="0" borderId="0" xfId="0" applyFont="1"/>
    <xf numFmtId="14" fontId="4" fillId="0" borderId="0" xfId="0" quotePrefix="1" applyNumberFormat="1" applyFont="1" applyAlignment="1">
      <alignment horizontal="left" vertical="center"/>
    </xf>
    <xf numFmtId="14" fontId="22" fillId="2" borderId="5" xfId="1" quotePrefix="1" applyNumberFormat="1" applyFont="1" applyBorder="1" applyAlignment="1">
      <alignment horizontal="left" vertical="center" wrapText="1"/>
    </xf>
    <xf numFmtId="0" fontId="24" fillId="0" borderId="0" xfId="0" applyFont="1"/>
    <xf numFmtId="0" fontId="24" fillId="0" borderId="4" xfId="2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0" fontId="25" fillId="0" borderId="0" xfId="0" applyFont="1"/>
    <xf numFmtId="0" fontId="19" fillId="0" borderId="0" xfId="0" applyFont="1" applyAlignment="1">
      <alignment horizontal="left" indent="2"/>
    </xf>
    <xf numFmtId="0" fontId="27" fillId="0" borderId="0" xfId="0" applyFont="1"/>
    <xf numFmtId="0" fontId="17" fillId="0" borderId="12" xfId="0" applyFont="1" applyBorder="1" applyAlignment="1">
      <alignment horizontal="left"/>
    </xf>
    <xf numFmtId="0" fontId="2" fillId="0" borderId="12" xfId="0" applyFont="1" applyBorder="1"/>
    <xf numFmtId="164" fontId="17" fillId="0" borderId="13" xfId="0" applyNumberFormat="1" applyFont="1" applyBorder="1" applyAlignment="1">
      <alignment horizontal="left"/>
    </xf>
    <xf numFmtId="14" fontId="0" fillId="0" borderId="0" xfId="0" applyNumberFormat="1"/>
  </cellXfs>
  <cellStyles count="3">
    <cellStyle name="Calculation" xfId="1" builtinId="22"/>
    <cellStyle name="header rule" xfId="2" xr:uid="{60EC8F75-9B10-4BD9-88F9-D229F1D60F7F}"/>
    <cellStyle name="Normal" xfId="0" builtinId="0"/>
  </cellStyles>
  <dxfs count="5">
    <dxf>
      <font>
        <b val="0"/>
        <i val="0"/>
        <color rgb="FF525252"/>
      </font>
      <fill>
        <patternFill>
          <bgColor rgb="FFF2F2F2"/>
        </patternFill>
      </fill>
      <border>
        <left/>
        <right/>
        <top style="thin">
          <color rgb="FFAEAAAA"/>
        </top>
        <bottom/>
        <vertical/>
        <horizontal/>
      </border>
    </dxf>
    <dxf>
      <font>
        <b/>
        <i val="0"/>
        <color rgb="FF525252"/>
      </font>
      <fill>
        <patternFill>
          <bgColor rgb="FFE8EAE8"/>
        </patternFill>
      </fill>
      <border>
        <left style="thin">
          <color rgb="FFAEAAAA"/>
        </left>
        <right style="thin">
          <color rgb="FFAEAAAA"/>
        </right>
        <top style="thin">
          <color rgb="FFAEAAAA"/>
        </top>
        <bottom style="thin">
          <color rgb="FFAEAAAA"/>
        </bottom>
        <vertical/>
        <horizontal/>
      </border>
    </dxf>
    <dxf>
      <font>
        <b val="0"/>
        <i val="0"/>
        <color rgb="FF525252"/>
      </font>
      <fill>
        <patternFill>
          <bgColor rgb="FFF2F2F2"/>
        </patternFill>
      </fill>
      <border>
        <left/>
        <right/>
        <top style="thin">
          <color rgb="FFAEAAAA"/>
        </top>
        <bottom/>
        <vertical/>
        <horizontal/>
      </border>
    </dxf>
    <dxf>
      <font>
        <b val="0"/>
        <i val="0"/>
        <color rgb="FF525252"/>
      </font>
      <fill>
        <patternFill>
          <bgColor rgb="FFF2F2F2"/>
        </patternFill>
      </fill>
      <border>
        <left/>
        <right/>
        <top style="thin">
          <color rgb="FFAEAAAA"/>
        </top>
        <bottom/>
        <vertical/>
        <horizontal/>
      </border>
    </dxf>
    <dxf>
      <font>
        <b/>
        <i val="0"/>
        <color rgb="FF525252"/>
      </font>
      <fill>
        <patternFill>
          <bgColor rgb="FFE8EAE8"/>
        </patternFill>
      </fill>
      <border>
        <left style="thin">
          <color rgb="FFAEAAAA"/>
        </left>
        <right style="thin">
          <color rgb="FFAEAAAA"/>
        </right>
        <top style="thin">
          <color rgb="FFAEAAAA"/>
        </top>
        <bottom style="thin">
          <color rgb="FFAEAAAA"/>
        </bottom>
        <vertical/>
        <horizontal/>
      </border>
    </dxf>
  </dxfs>
  <tableStyles count="0" defaultTableStyle="TableStyleMedium2" defaultPivotStyle="PivotStyleLight16"/>
  <colors>
    <mruColors>
      <color rgb="FF000000"/>
      <color rgb="FF525252"/>
      <color rgb="FFAEAAAA"/>
      <color rgb="FFE672CA"/>
      <color rgb="FFE8EAE8"/>
      <color rgb="FFF2F2F2"/>
      <color rgb="FF666666"/>
      <color rgb="FFD6002A"/>
      <color rgb="FF2563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1479176</xdr:colOff>
      <xdr:row>3</xdr:row>
      <xdr:rowOff>75292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0506C4-EEED-4266-929E-2FCF7581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588" y="321235"/>
          <a:ext cx="1479176" cy="7177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1479176</xdr:colOff>
      <xdr:row>3</xdr:row>
      <xdr:rowOff>75292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2908A3-2311-496E-970B-10B759990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588" y="321235"/>
          <a:ext cx="1479176" cy="7177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1479176</xdr:colOff>
      <xdr:row>3</xdr:row>
      <xdr:rowOff>75292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93FC95-512E-46DF-8441-B14380402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588" y="321235"/>
          <a:ext cx="1479176" cy="7177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171823</xdr:colOff>
      <xdr:row>3</xdr:row>
      <xdr:rowOff>75292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A2E4CAE-1C22-482E-AF3F-01F45492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588" y="321235"/>
          <a:ext cx="1479176" cy="7177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C6951-FFDB-4E95-B74F-30866196916B}">
  <dimension ref="B1:T232"/>
  <sheetViews>
    <sheetView showGridLines="0" zoomScale="85" zoomScaleNormal="85" workbookViewId="0"/>
  </sheetViews>
  <sheetFormatPr defaultColWidth="8.7265625" defaultRowHeight="18" customHeight="1" x14ac:dyDescent="0.3"/>
  <cols>
    <col min="1" max="1" width="8.7265625" style="1"/>
    <col min="2" max="2" width="31" style="1" customWidth="1"/>
    <col min="3" max="3" width="21.26953125" style="1" customWidth="1"/>
    <col min="4" max="4" width="38.7265625" style="1" bestFit="1" customWidth="1"/>
    <col min="5" max="5" width="17.26953125" style="1" customWidth="1"/>
    <col min="6" max="6" width="11.7265625" style="1" customWidth="1"/>
    <col min="7" max="7" width="7.7265625" style="1" customWidth="1"/>
    <col min="8" max="8" width="27" style="1" customWidth="1"/>
    <col min="9" max="19" width="8.7265625" style="1"/>
    <col min="20" max="22" width="8.7265625" style="1" customWidth="1"/>
    <col min="23" max="16384" width="8.7265625" style="1"/>
  </cols>
  <sheetData>
    <row r="1" spans="2:12" ht="25.9" customHeight="1" x14ac:dyDescent="0.3"/>
    <row r="2" spans="2:12" ht="25.9" customHeight="1" x14ac:dyDescent="0.3"/>
    <row r="3" spans="2:12" ht="25.9" customHeight="1" x14ac:dyDescent="0.5">
      <c r="C3" s="11" t="s">
        <v>76</v>
      </c>
    </row>
    <row r="4" spans="2:12" ht="25.9" customHeight="1" x14ac:dyDescent="0.3"/>
    <row r="5" spans="2:12" s="20" customFormat="1" ht="25.9" customHeight="1" thickBot="1" x14ac:dyDescent="0.35"/>
    <row r="7" spans="2:12" ht="18" customHeight="1" x14ac:dyDescent="0.4">
      <c r="B7" s="39" t="s">
        <v>72</v>
      </c>
      <c r="H7" s="39" t="s">
        <v>73</v>
      </c>
    </row>
    <row r="8" spans="2:12" ht="18" customHeight="1" x14ac:dyDescent="0.3">
      <c r="B8" s="43" t="s">
        <v>97</v>
      </c>
      <c r="H8" s="43" t="s">
        <v>68</v>
      </c>
    </row>
    <row r="9" spans="2:12" ht="18" customHeight="1" x14ac:dyDescent="0.3">
      <c r="B9" s="43" t="s">
        <v>96</v>
      </c>
      <c r="H9" s="43" t="s">
        <v>69</v>
      </c>
    </row>
    <row r="10" spans="2:12" ht="18" customHeight="1" x14ac:dyDescent="0.3">
      <c r="B10" s="43"/>
      <c r="H10" s="43" t="s">
        <v>224</v>
      </c>
    </row>
    <row r="11" spans="2:12" ht="18" customHeight="1" x14ac:dyDescent="0.4">
      <c r="B11" s="39" t="s">
        <v>74</v>
      </c>
      <c r="C11" s="45"/>
      <c r="F11" s="45"/>
      <c r="H11"/>
    </row>
    <row r="12" spans="2:12" ht="18" customHeight="1" x14ac:dyDescent="0.35">
      <c r="B12" s="40" t="s">
        <v>77</v>
      </c>
      <c r="C12" s="45"/>
      <c r="F12" s="45"/>
      <c r="H12"/>
    </row>
    <row r="13" spans="2:12" ht="18" customHeight="1" x14ac:dyDescent="0.4">
      <c r="B13" s="43" t="s">
        <v>82</v>
      </c>
      <c r="C13" s="45"/>
      <c r="F13" s="45"/>
      <c r="G13" s="45"/>
      <c r="H13" s="39" t="s">
        <v>75</v>
      </c>
    </row>
    <row r="14" spans="2:12" ht="18" customHeight="1" x14ac:dyDescent="0.3">
      <c r="B14" s="53" t="s">
        <v>109</v>
      </c>
      <c r="C14" s="54"/>
      <c r="D14" s="55"/>
      <c r="E14" s="55"/>
      <c r="F14" s="54"/>
      <c r="G14" s="54"/>
      <c r="H14" s="60" t="s">
        <v>107</v>
      </c>
      <c r="I14" s="58" t="s">
        <v>108</v>
      </c>
      <c r="J14" s="59"/>
      <c r="K14" s="59"/>
      <c r="L14" s="59"/>
    </row>
    <row r="15" spans="2:12" ht="18" customHeight="1" x14ac:dyDescent="0.3">
      <c r="B15" s="42" t="s">
        <v>51</v>
      </c>
      <c r="C15" s="42" t="s">
        <v>50</v>
      </c>
      <c r="F15" s="45"/>
      <c r="G15" s="45"/>
      <c r="H15" s="61">
        <v>45639</v>
      </c>
      <c r="I15" s="43" t="s">
        <v>103</v>
      </c>
    </row>
    <row r="16" spans="2:12" ht="18" customHeight="1" x14ac:dyDescent="0.3">
      <c r="B16" s="41" t="s">
        <v>39</v>
      </c>
      <c r="C16" s="41" t="s">
        <v>90</v>
      </c>
      <c r="E16" s="45"/>
      <c r="F16" s="45"/>
      <c r="G16" s="45"/>
      <c r="H16" s="62"/>
      <c r="I16" s="43" t="s">
        <v>104</v>
      </c>
    </row>
    <row r="17" spans="2:20" ht="18" customHeight="1" x14ac:dyDescent="0.3">
      <c r="B17" s="41" t="s">
        <v>41</v>
      </c>
      <c r="C17" s="41" t="s">
        <v>91</v>
      </c>
      <c r="E17" s="45"/>
      <c r="F17" s="45"/>
      <c r="G17" s="45"/>
      <c r="H17" s="62"/>
      <c r="I17" s="43" t="s">
        <v>105</v>
      </c>
    </row>
    <row r="18" spans="2:20" ht="18" customHeight="1" x14ac:dyDescent="0.3">
      <c r="B18" s="41" t="s">
        <v>43</v>
      </c>
      <c r="C18" s="41" t="s">
        <v>92</v>
      </c>
      <c r="E18" s="45"/>
      <c r="F18" s="45"/>
      <c r="G18" s="45"/>
      <c r="H18" s="61"/>
      <c r="I18" s="43" t="s">
        <v>106</v>
      </c>
      <c r="S18" s="57"/>
      <c r="T18" s="57"/>
    </row>
    <row r="19" spans="2:20" ht="18" customHeight="1" x14ac:dyDescent="0.3">
      <c r="B19" s="41" t="s">
        <v>45</v>
      </c>
      <c r="C19" s="41" t="s">
        <v>93</v>
      </c>
      <c r="E19" s="45"/>
      <c r="F19" s="45"/>
      <c r="G19" s="45"/>
      <c r="H19" s="79">
        <v>45835</v>
      </c>
      <c r="I19" s="77" t="s">
        <v>217</v>
      </c>
      <c r="J19" s="78"/>
      <c r="K19" s="78"/>
      <c r="L19" s="78"/>
      <c r="S19" s="57"/>
      <c r="T19" s="57"/>
    </row>
    <row r="20" spans="2:20" ht="18" customHeight="1" x14ac:dyDescent="0.3">
      <c r="B20" s="41" t="s">
        <v>47</v>
      </c>
      <c r="C20" s="41" t="s">
        <v>94</v>
      </c>
      <c r="E20" s="45"/>
      <c r="F20" s="45"/>
      <c r="G20" s="45"/>
      <c r="H20" s="46"/>
      <c r="I20" s="43"/>
      <c r="S20" s="57"/>
      <c r="T20" s="57"/>
    </row>
    <row r="21" spans="2:20" ht="18" customHeight="1" x14ac:dyDescent="0.3">
      <c r="B21" s="41" t="s">
        <v>49</v>
      </c>
      <c r="C21" s="41" t="s">
        <v>95</v>
      </c>
      <c r="E21" s="45"/>
      <c r="F21" s="45"/>
      <c r="G21" s="45"/>
      <c r="H21" s="46"/>
      <c r="I21" s="43"/>
      <c r="S21" s="57"/>
      <c r="T21" s="57"/>
    </row>
    <row r="22" spans="2:20" ht="18" customHeight="1" x14ac:dyDescent="0.3">
      <c r="B22" s="44" t="s">
        <v>83</v>
      </c>
      <c r="G22" s="45"/>
      <c r="H22" s="46"/>
      <c r="I22" s="43"/>
      <c r="S22" s="57"/>
      <c r="T22" s="57"/>
    </row>
    <row r="23" spans="2:20" ht="18" customHeight="1" x14ac:dyDescent="0.3">
      <c r="B23" s="44" t="s">
        <v>79</v>
      </c>
      <c r="G23" s="45"/>
      <c r="H23" s="46"/>
      <c r="I23" s="43"/>
      <c r="S23" s="57"/>
      <c r="T23" s="57"/>
    </row>
    <row r="24" spans="2:20" ht="18" customHeight="1" x14ac:dyDescent="0.3">
      <c r="B24" s="44" t="s">
        <v>80</v>
      </c>
      <c r="H24" s="46"/>
      <c r="I24" s="43"/>
      <c r="S24" s="57"/>
      <c r="T24" s="57"/>
    </row>
    <row r="25" spans="2:20" ht="18" customHeight="1" x14ac:dyDescent="0.3">
      <c r="B25" s="44" t="s">
        <v>84</v>
      </c>
      <c r="H25" s="46"/>
      <c r="I25" s="43"/>
      <c r="S25" s="57"/>
      <c r="T25" s="57"/>
    </row>
    <row r="26" spans="2:20" ht="18" customHeight="1" x14ac:dyDescent="0.3">
      <c r="B26" s="44" t="s">
        <v>81</v>
      </c>
      <c r="H26" s="46"/>
      <c r="I26" s="43"/>
      <c r="S26" s="57"/>
      <c r="T26" s="57"/>
    </row>
    <row r="27" spans="2:20" ht="18" customHeight="1" x14ac:dyDescent="0.3">
      <c r="B27" s="44" t="s">
        <v>100</v>
      </c>
      <c r="H27" s="46"/>
      <c r="I27" s="43"/>
      <c r="S27" s="57"/>
      <c r="T27" s="57"/>
    </row>
    <row r="28" spans="2:20" ht="18" customHeight="1" x14ac:dyDescent="0.3">
      <c r="B28" s="44"/>
      <c r="H28" s="46"/>
      <c r="I28" s="43"/>
      <c r="S28" s="57"/>
      <c r="T28" s="57"/>
    </row>
    <row r="29" spans="2:20" ht="18" customHeight="1" x14ac:dyDescent="0.4">
      <c r="B29" s="39" t="s">
        <v>85</v>
      </c>
      <c r="I29" s="43"/>
      <c r="S29" s="57"/>
      <c r="T29" s="57"/>
    </row>
    <row r="30" spans="2:20" ht="18" customHeight="1" x14ac:dyDescent="0.35">
      <c r="B30" s="74" t="s">
        <v>225</v>
      </c>
      <c r="I30" s="43"/>
      <c r="S30" s="57"/>
      <c r="T30" s="57"/>
    </row>
    <row r="31" spans="2:20" ht="18" customHeight="1" x14ac:dyDescent="0.3">
      <c r="B31" s="44" t="s">
        <v>86</v>
      </c>
      <c r="S31" s="57"/>
      <c r="T31" s="57"/>
    </row>
    <row r="32" spans="2:20" ht="18" customHeight="1" x14ac:dyDescent="0.3">
      <c r="B32" s="44" t="s">
        <v>127</v>
      </c>
      <c r="S32" s="57"/>
      <c r="T32" s="57"/>
    </row>
    <row r="33" spans="2:20" ht="18" customHeight="1" x14ac:dyDescent="0.3">
      <c r="B33" s="75" t="s">
        <v>101</v>
      </c>
      <c r="S33" s="57"/>
      <c r="T33" s="57"/>
    </row>
    <row r="34" spans="2:20" ht="18" customHeight="1" x14ac:dyDescent="0.3">
      <c r="B34" s="75" t="s">
        <v>102</v>
      </c>
      <c r="S34" s="57"/>
      <c r="T34" s="57"/>
    </row>
    <row r="35" spans="2:20" ht="18" customHeight="1" x14ac:dyDescent="0.3">
      <c r="B35" s="44" t="s">
        <v>88</v>
      </c>
      <c r="S35" s="57"/>
      <c r="T35" s="57"/>
    </row>
    <row r="36" spans="2:20" ht="18" customHeight="1" x14ac:dyDescent="0.3">
      <c r="B36" s="44" t="s">
        <v>121</v>
      </c>
      <c r="S36" s="57"/>
      <c r="T36" s="57"/>
    </row>
    <row r="37" spans="2:20" ht="18" customHeight="1" x14ac:dyDescent="0.3">
      <c r="B37" s="44" t="s">
        <v>89</v>
      </c>
      <c r="S37" s="57"/>
      <c r="T37" s="57"/>
    </row>
    <row r="38" spans="2:20" ht="18" customHeight="1" x14ac:dyDescent="0.3">
      <c r="B38" s="44" t="s">
        <v>120</v>
      </c>
      <c r="S38" s="57"/>
      <c r="T38" s="57"/>
    </row>
    <row r="39" spans="2:20" ht="18" customHeight="1" x14ac:dyDescent="0.3">
      <c r="B39" s="44"/>
      <c r="S39" s="57"/>
      <c r="T39" s="57"/>
    </row>
    <row r="40" spans="2:20" ht="18" customHeight="1" x14ac:dyDescent="0.35">
      <c r="B40" s="74" t="s">
        <v>226</v>
      </c>
      <c r="S40" s="57"/>
      <c r="T40" s="57"/>
    </row>
    <row r="41" spans="2:20" ht="18" customHeight="1" x14ac:dyDescent="0.3">
      <c r="B41" s="56" t="s">
        <v>122</v>
      </c>
      <c r="S41" s="57"/>
      <c r="T41" s="57"/>
    </row>
    <row r="42" spans="2:20" ht="18" customHeight="1" x14ac:dyDescent="0.3">
      <c r="B42" s="44" t="s">
        <v>86</v>
      </c>
      <c r="S42" s="57"/>
      <c r="T42" s="57"/>
    </row>
    <row r="43" spans="2:20" ht="18" customHeight="1" x14ac:dyDescent="0.3">
      <c r="B43" s="44" t="s">
        <v>87</v>
      </c>
      <c r="S43" s="57"/>
      <c r="T43" s="57"/>
    </row>
    <row r="44" spans="2:20" ht="18" customHeight="1" x14ac:dyDescent="0.3">
      <c r="B44" s="75" t="s">
        <v>101</v>
      </c>
      <c r="S44" s="57"/>
      <c r="T44" s="57"/>
    </row>
    <row r="45" spans="2:20" ht="18" customHeight="1" x14ac:dyDescent="0.3">
      <c r="B45" s="75" t="s">
        <v>102</v>
      </c>
      <c r="S45" s="57"/>
      <c r="T45" s="57"/>
    </row>
    <row r="46" spans="2:20" ht="18" customHeight="1" x14ac:dyDescent="0.3">
      <c r="B46" s="44" t="s">
        <v>88</v>
      </c>
      <c r="S46" s="57"/>
      <c r="T46" s="57"/>
    </row>
    <row r="47" spans="2:20" ht="18" customHeight="1" x14ac:dyDescent="0.3">
      <c r="B47" s="44" t="s">
        <v>123</v>
      </c>
      <c r="S47" s="57"/>
      <c r="T47" s="57"/>
    </row>
    <row r="48" spans="2:20" ht="18" customHeight="1" x14ac:dyDescent="0.3">
      <c r="B48" s="44" t="s">
        <v>89</v>
      </c>
      <c r="S48" s="57"/>
      <c r="T48" s="57"/>
    </row>
    <row r="49" spans="2:20" ht="18" customHeight="1" x14ac:dyDescent="0.3">
      <c r="B49" s="44" t="s">
        <v>120</v>
      </c>
      <c r="S49" s="57"/>
      <c r="T49" s="57"/>
    </row>
    <row r="50" spans="2:20" ht="18" customHeight="1" x14ac:dyDescent="0.3">
      <c r="B50" s="56"/>
      <c r="S50" s="57"/>
      <c r="T50" s="57"/>
    </row>
    <row r="51" spans="2:20" ht="18" customHeight="1" x14ac:dyDescent="0.4">
      <c r="B51" s="40" t="s">
        <v>114</v>
      </c>
      <c r="D51" s="21"/>
      <c r="E51" s="28"/>
      <c r="F51" s="28"/>
      <c r="S51" s="57"/>
      <c r="T51" s="57"/>
    </row>
    <row r="52" spans="2:20" ht="18" customHeight="1" x14ac:dyDescent="0.3">
      <c r="B52" s="44" t="s">
        <v>115</v>
      </c>
      <c r="D52" s="36"/>
      <c r="E52" s="30"/>
      <c r="F52" s="30"/>
      <c r="S52" s="57"/>
      <c r="T52" s="57"/>
    </row>
    <row r="53" spans="2:20" ht="18" customHeight="1" x14ac:dyDescent="0.3">
      <c r="B53" s="44" t="s">
        <v>116</v>
      </c>
      <c r="S53" s="57"/>
      <c r="T53" s="57"/>
    </row>
    <row r="54" spans="2:20" ht="18" customHeight="1" x14ac:dyDescent="0.3">
      <c r="B54" s="44"/>
      <c r="S54" s="57"/>
      <c r="T54" s="57"/>
    </row>
    <row r="55" spans="2:20" ht="18" customHeight="1" x14ac:dyDescent="0.3">
      <c r="B55" s="67" t="s">
        <v>118</v>
      </c>
      <c r="S55" s="57"/>
      <c r="T55" s="57"/>
    </row>
    <row r="56" spans="2:20" ht="18" customHeight="1" x14ac:dyDescent="0.3">
      <c r="S56" s="57"/>
      <c r="T56" s="57"/>
    </row>
    <row r="57" spans="2:20" ht="18" customHeight="1" x14ac:dyDescent="0.3">
      <c r="B57" s="66" t="s">
        <v>5</v>
      </c>
      <c r="C57" s="31" t="s">
        <v>58</v>
      </c>
      <c r="D57" s="31" t="s">
        <v>59</v>
      </c>
      <c r="S57" s="57"/>
      <c r="T57" s="57"/>
    </row>
    <row r="58" spans="2:20" ht="18" customHeight="1" x14ac:dyDescent="0.3">
      <c r="B58" s="66" t="s">
        <v>14</v>
      </c>
      <c r="C58" s="33" t="s">
        <v>110</v>
      </c>
      <c r="D58" s="33" t="s">
        <v>111</v>
      </c>
      <c r="S58" s="57"/>
      <c r="T58" s="57"/>
    </row>
    <row r="59" spans="2:20" ht="18" customHeight="1" x14ac:dyDescent="0.3">
      <c r="B59" s="66" t="s">
        <v>117</v>
      </c>
      <c r="C59" s="32" t="s">
        <v>63</v>
      </c>
      <c r="D59" s="32" t="s">
        <v>64</v>
      </c>
      <c r="S59" s="57"/>
      <c r="T59" s="57"/>
    </row>
    <row r="60" spans="2:20" ht="18" customHeight="1" x14ac:dyDescent="0.3">
      <c r="B60" s="66" t="s">
        <v>78</v>
      </c>
      <c r="C60" s="32" t="s">
        <v>63</v>
      </c>
      <c r="D60" s="32" t="s">
        <v>64</v>
      </c>
      <c r="S60" s="57"/>
      <c r="T60" s="57"/>
    </row>
    <row r="61" spans="2:20" ht="18" customHeight="1" x14ac:dyDescent="0.3">
      <c r="B61" s="66" t="s">
        <v>4</v>
      </c>
      <c r="C61" s="32" t="s">
        <v>113</v>
      </c>
      <c r="D61" s="32" t="s">
        <v>113</v>
      </c>
      <c r="S61" s="57"/>
      <c r="T61" s="57"/>
    </row>
    <row r="62" spans="2:20" ht="18" customHeight="1" x14ac:dyDescent="0.3">
      <c r="B62" s="25" t="s">
        <v>25</v>
      </c>
      <c r="C62" s="63" t="s">
        <v>39</v>
      </c>
      <c r="D62" s="63" t="s">
        <v>39</v>
      </c>
      <c r="S62" s="57"/>
      <c r="T62" s="57"/>
    </row>
    <row r="63" spans="2:20" ht="18" customHeight="1" x14ac:dyDescent="0.3">
      <c r="B63" s="26">
        <v>45586</v>
      </c>
      <c r="C63" s="64">
        <v>67.787999999999997</v>
      </c>
      <c r="D63" s="64">
        <v>416.01400000000001</v>
      </c>
      <c r="S63" s="57"/>
      <c r="T63" s="57"/>
    </row>
    <row r="64" spans="2:20" ht="18" customHeight="1" x14ac:dyDescent="0.3">
      <c r="B64" s="27">
        <v>45583</v>
      </c>
      <c r="C64" s="65">
        <v>66.885000000000005</v>
      </c>
      <c r="D64" s="65">
        <v>421.71100000000001</v>
      </c>
      <c r="S64" s="57"/>
      <c r="T64" s="57"/>
    </row>
    <row r="65" spans="2:20" ht="18" customHeight="1" x14ac:dyDescent="0.3">
      <c r="B65" s="27"/>
      <c r="C65" s="65"/>
      <c r="D65" s="65"/>
      <c r="S65" s="57"/>
      <c r="T65" s="57"/>
    </row>
    <row r="66" spans="2:20" ht="18" customHeight="1" x14ac:dyDescent="0.3">
      <c r="S66" s="57"/>
      <c r="T66" s="57"/>
    </row>
    <row r="67" spans="2:20" ht="18" customHeight="1" x14ac:dyDescent="0.3">
      <c r="B67" s="67" t="s">
        <v>119</v>
      </c>
      <c r="S67" s="57"/>
      <c r="T67" s="57"/>
    </row>
    <row r="68" spans="2:20" ht="18" customHeight="1" x14ac:dyDescent="0.3">
      <c r="B68" s="67"/>
      <c r="S68" s="57"/>
      <c r="T68" s="57"/>
    </row>
    <row r="69" spans="2:20" ht="18" customHeight="1" x14ac:dyDescent="0.3">
      <c r="B69" s="66" t="s">
        <v>5</v>
      </c>
      <c r="C69" s="31" t="s">
        <v>58</v>
      </c>
      <c r="D69" s="31" t="s">
        <v>59</v>
      </c>
      <c r="S69" s="57"/>
      <c r="T69" s="57"/>
    </row>
    <row r="70" spans="2:20" ht="18" customHeight="1" x14ac:dyDescent="0.3">
      <c r="B70" s="66" t="s">
        <v>14</v>
      </c>
      <c r="C70" s="33" t="s">
        <v>110</v>
      </c>
      <c r="D70" s="33" t="s">
        <v>111</v>
      </c>
      <c r="S70" s="57"/>
      <c r="T70" s="57"/>
    </row>
    <row r="71" spans="2:20" ht="18" customHeight="1" x14ac:dyDescent="0.3">
      <c r="B71" s="66" t="s">
        <v>117</v>
      </c>
      <c r="C71" s="32" t="s">
        <v>63</v>
      </c>
      <c r="D71" s="32" t="s">
        <v>64</v>
      </c>
      <c r="S71" s="57"/>
      <c r="T71" s="57"/>
    </row>
    <row r="72" spans="2:20" ht="18" customHeight="1" x14ac:dyDescent="0.3">
      <c r="B72" s="66" t="s">
        <v>4</v>
      </c>
      <c r="C72" s="32" t="s">
        <v>112</v>
      </c>
      <c r="D72" s="32" t="s">
        <v>112</v>
      </c>
      <c r="S72" s="57"/>
      <c r="T72" s="57"/>
    </row>
    <row r="73" spans="2:20" ht="18" customHeight="1" x14ac:dyDescent="0.3">
      <c r="B73" s="38" t="s">
        <v>25</v>
      </c>
      <c r="C73" s="32" t="s">
        <v>39</v>
      </c>
      <c r="D73" s="32" t="s">
        <v>39</v>
      </c>
      <c r="S73" s="57"/>
      <c r="T73" s="57"/>
    </row>
    <row r="74" spans="2:20" ht="18" customHeight="1" x14ac:dyDescent="0.3">
      <c r="B74" s="25">
        <v>45586</v>
      </c>
      <c r="C74" s="63">
        <v>73.569999999999993</v>
      </c>
      <c r="D74" s="63">
        <v>451.5</v>
      </c>
      <c r="S74" s="57"/>
      <c r="T74" s="57"/>
    </row>
    <row r="75" spans="2:20" ht="18" customHeight="1" x14ac:dyDescent="0.3">
      <c r="B75" s="26">
        <v>45583</v>
      </c>
      <c r="C75" s="64">
        <v>72.55</v>
      </c>
      <c r="D75" s="64">
        <v>457.43</v>
      </c>
      <c r="S75" s="57"/>
      <c r="T75" s="57"/>
    </row>
    <row r="76" spans="2:20" ht="18" customHeight="1" x14ac:dyDescent="0.3">
      <c r="S76" s="57"/>
      <c r="T76" s="57"/>
    </row>
    <row r="77" spans="2:20" ht="18" customHeight="1" x14ac:dyDescent="0.3">
      <c r="S77" s="57"/>
      <c r="T77" s="57"/>
    </row>
    <row r="78" spans="2:20" ht="18" customHeight="1" x14ac:dyDescent="0.3">
      <c r="S78" s="57"/>
      <c r="T78" s="57"/>
    </row>
    <row r="79" spans="2:20" ht="18" customHeight="1" x14ac:dyDescent="0.3">
      <c r="S79" s="57"/>
      <c r="T79" s="57"/>
    </row>
    <row r="80" spans="2:20" ht="18" customHeight="1" x14ac:dyDescent="0.3">
      <c r="S80" s="57"/>
      <c r="T80" s="57"/>
    </row>
    <row r="81" spans="19:20" ht="18" customHeight="1" x14ac:dyDescent="0.3">
      <c r="S81" s="57"/>
      <c r="T81" s="57"/>
    </row>
    <row r="82" spans="19:20" ht="18" customHeight="1" x14ac:dyDescent="0.3">
      <c r="S82" s="57"/>
      <c r="T82" s="57"/>
    </row>
    <row r="83" spans="19:20" ht="18" customHeight="1" x14ac:dyDescent="0.3">
      <c r="S83" s="57"/>
      <c r="T83" s="57"/>
    </row>
    <row r="84" spans="19:20" ht="18" customHeight="1" x14ac:dyDescent="0.3">
      <c r="S84" s="57"/>
      <c r="T84" s="57"/>
    </row>
    <row r="85" spans="19:20" ht="18" customHeight="1" x14ac:dyDescent="0.3">
      <c r="S85" s="57"/>
      <c r="T85" s="57"/>
    </row>
    <row r="86" spans="19:20" ht="18" customHeight="1" x14ac:dyDescent="0.3">
      <c r="S86" s="57"/>
      <c r="T86" s="57"/>
    </row>
    <row r="87" spans="19:20" ht="18" customHeight="1" x14ac:dyDescent="0.3">
      <c r="S87" s="57"/>
      <c r="T87" s="57"/>
    </row>
    <row r="88" spans="19:20" ht="18" customHeight="1" x14ac:dyDescent="0.3">
      <c r="S88" s="57"/>
      <c r="T88" s="57"/>
    </row>
    <row r="89" spans="19:20" ht="18" customHeight="1" x14ac:dyDescent="0.3">
      <c r="S89" s="57"/>
      <c r="T89" s="57"/>
    </row>
    <row r="90" spans="19:20" ht="18" customHeight="1" x14ac:dyDescent="0.3">
      <c r="S90" s="57"/>
      <c r="T90" s="57"/>
    </row>
    <row r="91" spans="19:20" ht="18" customHeight="1" x14ac:dyDescent="0.3">
      <c r="S91" s="57"/>
      <c r="T91" s="57"/>
    </row>
    <row r="92" spans="19:20" ht="18" customHeight="1" x14ac:dyDescent="0.3">
      <c r="S92" s="57"/>
      <c r="T92" s="57"/>
    </row>
    <row r="93" spans="19:20" ht="18" customHeight="1" x14ac:dyDescent="0.3">
      <c r="S93" s="57"/>
      <c r="T93" s="57"/>
    </row>
    <row r="94" spans="19:20" ht="18" customHeight="1" x14ac:dyDescent="0.3">
      <c r="S94" s="57"/>
      <c r="T94" s="57"/>
    </row>
    <row r="95" spans="19:20" ht="18" customHeight="1" x14ac:dyDescent="0.3">
      <c r="S95" s="57"/>
      <c r="T95" s="57"/>
    </row>
    <row r="96" spans="19:20" ht="18" customHeight="1" x14ac:dyDescent="0.3">
      <c r="S96" s="57"/>
      <c r="T96" s="57"/>
    </row>
    <row r="97" spans="19:20" ht="18" customHeight="1" x14ac:dyDescent="0.3">
      <c r="S97" s="57"/>
      <c r="T97" s="57"/>
    </row>
    <row r="98" spans="19:20" ht="18" customHeight="1" x14ac:dyDescent="0.3">
      <c r="S98" s="57"/>
      <c r="T98" s="57"/>
    </row>
    <row r="99" spans="19:20" ht="18" customHeight="1" x14ac:dyDescent="0.3">
      <c r="S99" s="57"/>
      <c r="T99" s="57"/>
    </row>
    <row r="100" spans="19:20" ht="18" customHeight="1" x14ac:dyDescent="0.3">
      <c r="S100" s="57"/>
      <c r="T100" s="57"/>
    </row>
    <row r="101" spans="19:20" ht="18" customHeight="1" x14ac:dyDescent="0.3">
      <c r="S101" s="57"/>
      <c r="T101" s="57"/>
    </row>
    <row r="102" spans="19:20" ht="18" customHeight="1" x14ac:dyDescent="0.3">
      <c r="S102" s="57"/>
      <c r="T102" s="57"/>
    </row>
    <row r="103" spans="19:20" ht="18" customHeight="1" x14ac:dyDescent="0.3">
      <c r="S103" s="57"/>
      <c r="T103" s="57"/>
    </row>
    <row r="104" spans="19:20" ht="18" customHeight="1" x14ac:dyDescent="0.3">
      <c r="S104" s="57"/>
      <c r="T104" s="57"/>
    </row>
    <row r="105" spans="19:20" ht="18" customHeight="1" x14ac:dyDescent="0.3">
      <c r="S105" s="57"/>
      <c r="T105" s="57"/>
    </row>
    <row r="106" spans="19:20" ht="18" customHeight="1" x14ac:dyDescent="0.3">
      <c r="S106" s="57"/>
      <c r="T106" s="57"/>
    </row>
    <row r="107" spans="19:20" ht="18" customHeight="1" x14ac:dyDescent="0.3">
      <c r="S107" s="57"/>
      <c r="T107" s="57"/>
    </row>
    <row r="108" spans="19:20" ht="18" customHeight="1" x14ac:dyDescent="0.3">
      <c r="S108" s="57"/>
      <c r="T108" s="57"/>
    </row>
    <row r="109" spans="19:20" ht="18" customHeight="1" x14ac:dyDescent="0.3">
      <c r="S109" s="57"/>
      <c r="T109" s="57"/>
    </row>
    <row r="110" spans="19:20" ht="18" customHeight="1" x14ac:dyDescent="0.3">
      <c r="S110" s="57"/>
      <c r="T110" s="57"/>
    </row>
    <row r="111" spans="19:20" ht="18" customHeight="1" x14ac:dyDescent="0.3">
      <c r="S111" s="57"/>
      <c r="T111" s="57"/>
    </row>
    <row r="112" spans="19:20" ht="18" customHeight="1" x14ac:dyDescent="0.3">
      <c r="S112" s="57"/>
      <c r="T112" s="57"/>
    </row>
    <row r="113" spans="19:20" ht="18" customHeight="1" x14ac:dyDescent="0.3">
      <c r="S113" s="57"/>
      <c r="T113" s="57"/>
    </row>
    <row r="114" spans="19:20" ht="18" customHeight="1" x14ac:dyDescent="0.3">
      <c r="S114" s="57"/>
      <c r="T114" s="57"/>
    </row>
    <row r="115" spans="19:20" ht="18" customHeight="1" x14ac:dyDescent="0.3">
      <c r="S115" s="57"/>
      <c r="T115" s="57"/>
    </row>
    <row r="116" spans="19:20" ht="18" customHeight="1" x14ac:dyDescent="0.3">
      <c r="S116" s="57"/>
      <c r="T116" s="57"/>
    </row>
    <row r="117" spans="19:20" ht="18" customHeight="1" x14ac:dyDescent="0.3">
      <c r="S117" s="57"/>
      <c r="T117" s="57"/>
    </row>
    <row r="118" spans="19:20" ht="18" customHeight="1" x14ac:dyDescent="0.3">
      <c r="S118" s="57"/>
      <c r="T118" s="57"/>
    </row>
    <row r="119" spans="19:20" ht="18" customHeight="1" x14ac:dyDescent="0.3">
      <c r="S119" s="57"/>
      <c r="T119" s="57"/>
    </row>
    <row r="120" spans="19:20" ht="18" customHeight="1" x14ac:dyDescent="0.3">
      <c r="S120" s="57"/>
      <c r="T120" s="57"/>
    </row>
    <row r="121" spans="19:20" ht="18" customHeight="1" x14ac:dyDescent="0.3">
      <c r="S121" s="57"/>
      <c r="T121" s="57"/>
    </row>
    <row r="122" spans="19:20" ht="18" customHeight="1" x14ac:dyDescent="0.3">
      <c r="S122" s="57"/>
      <c r="T122" s="57"/>
    </row>
    <row r="123" spans="19:20" ht="18" customHeight="1" x14ac:dyDescent="0.3">
      <c r="S123" s="57"/>
      <c r="T123" s="57"/>
    </row>
    <row r="124" spans="19:20" ht="18" customHeight="1" x14ac:dyDescent="0.3">
      <c r="S124" s="57"/>
      <c r="T124" s="57"/>
    </row>
    <row r="125" spans="19:20" ht="18" customHeight="1" x14ac:dyDescent="0.3">
      <c r="S125" s="57"/>
      <c r="T125" s="57"/>
    </row>
    <row r="126" spans="19:20" ht="18" customHeight="1" x14ac:dyDescent="0.3">
      <c r="S126" s="57"/>
      <c r="T126" s="57"/>
    </row>
    <row r="127" spans="19:20" ht="18" customHeight="1" x14ac:dyDescent="0.3">
      <c r="S127" s="57"/>
      <c r="T127" s="57"/>
    </row>
    <row r="128" spans="19:20" ht="18" customHeight="1" x14ac:dyDescent="0.3">
      <c r="S128" s="57"/>
      <c r="T128" s="57"/>
    </row>
    <row r="129" spans="19:20" ht="18" customHeight="1" x14ac:dyDescent="0.3">
      <c r="S129" s="57"/>
      <c r="T129" s="57"/>
    </row>
    <row r="130" spans="19:20" ht="18" customHeight="1" x14ac:dyDescent="0.3">
      <c r="S130" s="57"/>
      <c r="T130" s="57"/>
    </row>
    <row r="131" spans="19:20" ht="18" customHeight="1" x14ac:dyDescent="0.3">
      <c r="S131" s="57"/>
      <c r="T131" s="57"/>
    </row>
    <row r="132" spans="19:20" ht="18" customHeight="1" x14ac:dyDescent="0.3">
      <c r="S132" s="57"/>
      <c r="T132" s="57"/>
    </row>
    <row r="133" spans="19:20" ht="18" customHeight="1" x14ac:dyDescent="0.3">
      <c r="S133" s="57"/>
      <c r="T133" s="57"/>
    </row>
    <row r="134" spans="19:20" ht="18" customHeight="1" x14ac:dyDescent="0.3">
      <c r="S134" s="57"/>
      <c r="T134" s="57"/>
    </row>
    <row r="135" spans="19:20" ht="18" customHeight="1" x14ac:dyDescent="0.3">
      <c r="S135" s="57"/>
      <c r="T135" s="57"/>
    </row>
    <row r="136" spans="19:20" ht="18" customHeight="1" x14ac:dyDescent="0.3">
      <c r="S136" s="57"/>
      <c r="T136" s="57"/>
    </row>
    <row r="137" spans="19:20" ht="18" customHeight="1" x14ac:dyDescent="0.3">
      <c r="S137" s="57"/>
      <c r="T137" s="57"/>
    </row>
    <row r="138" spans="19:20" ht="18" customHeight="1" x14ac:dyDescent="0.3">
      <c r="S138" s="57"/>
      <c r="T138" s="57"/>
    </row>
    <row r="139" spans="19:20" ht="18" customHeight="1" x14ac:dyDescent="0.3">
      <c r="S139" s="57"/>
      <c r="T139" s="57"/>
    </row>
    <row r="140" spans="19:20" ht="18" customHeight="1" x14ac:dyDescent="0.3">
      <c r="S140" s="57"/>
      <c r="T140" s="57"/>
    </row>
    <row r="141" spans="19:20" ht="18" customHeight="1" x14ac:dyDescent="0.3">
      <c r="S141" s="57"/>
      <c r="T141" s="57"/>
    </row>
    <row r="142" spans="19:20" ht="18" customHeight="1" x14ac:dyDescent="0.3">
      <c r="S142" s="57"/>
      <c r="T142" s="57"/>
    </row>
    <row r="143" spans="19:20" ht="18" customHeight="1" x14ac:dyDescent="0.3">
      <c r="S143" s="57"/>
      <c r="T143" s="57"/>
    </row>
    <row r="144" spans="19:20" ht="18" customHeight="1" x14ac:dyDescent="0.3">
      <c r="S144" s="57"/>
      <c r="T144" s="57"/>
    </row>
    <row r="145" spans="19:20" ht="18" customHeight="1" x14ac:dyDescent="0.3">
      <c r="S145" s="57"/>
      <c r="T145" s="57"/>
    </row>
    <row r="146" spans="19:20" ht="18" customHeight="1" x14ac:dyDescent="0.3">
      <c r="S146" s="57"/>
      <c r="T146" s="57"/>
    </row>
    <row r="147" spans="19:20" ht="18" customHeight="1" x14ac:dyDescent="0.3">
      <c r="S147" s="57"/>
      <c r="T147" s="57"/>
    </row>
    <row r="148" spans="19:20" ht="18" customHeight="1" x14ac:dyDescent="0.3">
      <c r="S148" s="57"/>
      <c r="T148" s="57"/>
    </row>
    <row r="149" spans="19:20" ht="18" customHeight="1" x14ac:dyDescent="0.3">
      <c r="S149" s="57"/>
      <c r="T149" s="57"/>
    </row>
    <row r="150" spans="19:20" ht="18" customHeight="1" x14ac:dyDescent="0.3">
      <c r="S150" s="57"/>
      <c r="T150" s="57"/>
    </row>
    <row r="151" spans="19:20" ht="18" customHeight="1" x14ac:dyDescent="0.3">
      <c r="S151" s="57"/>
      <c r="T151" s="57"/>
    </row>
    <row r="152" spans="19:20" ht="18" customHeight="1" x14ac:dyDescent="0.3">
      <c r="S152" s="57"/>
      <c r="T152" s="57"/>
    </row>
    <row r="153" spans="19:20" ht="18" customHeight="1" x14ac:dyDescent="0.3">
      <c r="S153" s="57"/>
      <c r="T153" s="57"/>
    </row>
    <row r="154" spans="19:20" ht="18" customHeight="1" x14ac:dyDescent="0.3">
      <c r="S154" s="57"/>
      <c r="T154" s="57"/>
    </row>
    <row r="155" spans="19:20" ht="18" customHeight="1" x14ac:dyDescent="0.3">
      <c r="S155" s="57"/>
      <c r="T155" s="57"/>
    </row>
    <row r="156" spans="19:20" ht="18" customHeight="1" x14ac:dyDescent="0.3">
      <c r="S156" s="57"/>
      <c r="T156" s="57"/>
    </row>
    <row r="157" spans="19:20" ht="18" customHeight="1" x14ac:dyDescent="0.3">
      <c r="S157" s="57"/>
      <c r="T157" s="57"/>
    </row>
    <row r="158" spans="19:20" ht="18" customHeight="1" x14ac:dyDescent="0.3">
      <c r="S158" s="57"/>
      <c r="T158" s="57"/>
    </row>
    <row r="159" spans="19:20" ht="18" customHeight="1" x14ac:dyDescent="0.3">
      <c r="S159" s="57"/>
      <c r="T159" s="57"/>
    </row>
    <row r="160" spans="19:20" ht="18" customHeight="1" x14ac:dyDescent="0.3">
      <c r="S160" s="57"/>
      <c r="T160" s="57"/>
    </row>
    <row r="161" spans="19:20" ht="18" customHeight="1" x14ac:dyDescent="0.3">
      <c r="S161" s="57"/>
      <c r="T161" s="57"/>
    </row>
    <row r="162" spans="19:20" ht="18" customHeight="1" x14ac:dyDescent="0.3">
      <c r="S162" s="57"/>
      <c r="T162" s="57"/>
    </row>
    <row r="163" spans="19:20" ht="18" customHeight="1" x14ac:dyDescent="0.3">
      <c r="S163" s="57"/>
      <c r="T163" s="57"/>
    </row>
    <row r="164" spans="19:20" ht="18" customHeight="1" x14ac:dyDescent="0.3">
      <c r="S164" s="57"/>
      <c r="T164" s="57"/>
    </row>
    <row r="165" spans="19:20" ht="18" customHeight="1" x14ac:dyDescent="0.3">
      <c r="S165" s="57"/>
      <c r="T165" s="57"/>
    </row>
    <row r="166" spans="19:20" ht="18" customHeight="1" x14ac:dyDescent="0.3">
      <c r="S166" s="57"/>
      <c r="T166" s="57"/>
    </row>
    <row r="167" spans="19:20" ht="18" customHeight="1" x14ac:dyDescent="0.3">
      <c r="S167" s="57"/>
      <c r="T167" s="57"/>
    </row>
    <row r="168" spans="19:20" ht="18" customHeight="1" x14ac:dyDescent="0.3">
      <c r="S168" s="57"/>
      <c r="T168" s="57"/>
    </row>
    <row r="169" spans="19:20" ht="18" customHeight="1" x14ac:dyDescent="0.3">
      <c r="S169" s="57"/>
      <c r="T169" s="57"/>
    </row>
    <row r="170" spans="19:20" ht="18" customHeight="1" x14ac:dyDescent="0.3">
      <c r="S170" s="57"/>
      <c r="T170" s="57"/>
    </row>
    <row r="171" spans="19:20" ht="18" customHeight="1" x14ac:dyDescent="0.3">
      <c r="S171" s="57"/>
      <c r="T171" s="57"/>
    </row>
    <row r="172" spans="19:20" ht="18" customHeight="1" x14ac:dyDescent="0.3">
      <c r="S172" s="57"/>
      <c r="T172" s="57"/>
    </row>
    <row r="173" spans="19:20" ht="18" customHeight="1" x14ac:dyDescent="0.3">
      <c r="S173" s="57"/>
      <c r="T173" s="57"/>
    </row>
    <row r="174" spans="19:20" ht="18" customHeight="1" x14ac:dyDescent="0.3">
      <c r="S174" s="57"/>
      <c r="T174" s="57"/>
    </row>
    <row r="175" spans="19:20" ht="18" customHeight="1" x14ac:dyDescent="0.3">
      <c r="S175" s="57"/>
      <c r="T175" s="57"/>
    </row>
    <row r="176" spans="19:20" ht="18" customHeight="1" x14ac:dyDescent="0.3">
      <c r="S176" s="57"/>
      <c r="T176" s="57"/>
    </row>
    <row r="177" spans="19:20" ht="18" customHeight="1" x14ac:dyDescent="0.3">
      <c r="S177" s="57"/>
      <c r="T177" s="57"/>
    </row>
    <row r="178" spans="19:20" ht="18" customHeight="1" x14ac:dyDescent="0.3">
      <c r="S178" s="57"/>
      <c r="T178" s="57"/>
    </row>
    <row r="179" spans="19:20" ht="18" customHeight="1" x14ac:dyDescent="0.3">
      <c r="S179" s="57"/>
      <c r="T179" s="57"/>
    </row>
    <row r="180" spans="19:20" ht="18" customHeight="1" x14ac:dyDescent="0.3">
      <c r="S180" s="57"/>
      <c r="T180" s="57"/>
    </row>
    <row r="181" spans="19:20" ht="18" customHeight="1" x14ac:dyDescent="0.3">
      <c r="S181" s="57"/>
      <c r="T181" s="57"/>
    </row>
    <row r="182" spans="19:20" ht="18" customHeight="1" x14ac:dyDescent="0.3">
      <c r="S182" s="57"/>
      <c r="T182" s="57"/>
    </row>
    <row r="183" spans="19:20" ht="18" customHeight="1" x14ac:dyDescent="0.3">
      <c r="S183" s="57"/>
      <c r="T183" s="57"/>
    </row>
    <row r="184" spans="19:20" ht="18" customHeight="1" x14ac:dyDescent="0.3">
      <c r="S184" s="57"/>
      <c r="T184" s="57"/>
    </row>
    <row r="185" spans="19:20" ht="18" customHeight="1" x14ac:dyDescent="0.3">
      <c r="S185" s="57"/>
      <c r="T185" s="57"/>
    </row>
    <row r="186" spans="19:20" ht="18" customHeight="1" x14ac:dyDescent="0.3">
      <c r="S186" s="57"/>
      <c r="T186" s="57"/>
    </row>
    <row r="187" spans="19:20" ht="18" customHeight="1" x14ac:dyDescent="0.3">
      <c r="S187" s="57"/>
      <c r="T187" s="57"/>
    </row>
    <row r="188" spans="19:20" ht="18" customHeight="1" x14ac:dyDescent="0.3">
      <c r="S188" s="57"/>
      <c r="T188" s="57"/>
    </row>
    <row r="189" spans="19:20" ht="18" customHeight="1" x14ac:dyDescent="0.3">
      <c r="S189" s="57"/>
      <c r="T189" s="57"/>
    </row>
    <row r="190" spans="19:20" ht="18" customHeight="1" x14ac:dyDescent="0.3">
      <c r="S190" s="57"/>
      <c r="T190" s="57"/>
    </row>
    <row r="191" spans="19:20" ht="18" customHeight="1" x14ac:dyDescent="0.3">
      <c r="S191" s="57"/>
      <c r="T191" s="57"/>
    </row>
    <row r="192" spans="19:20" ht="18" customHeight="1" x14ac:dyDescent="0.3">
      <c r="S192" s="57"/>
      <c r="T192" s="57"/>
    </row>
    <row r="193" spans="19:20" ht="18" customHeight="1" x14ac:dyDescent="0.3">
      <c r="S193" s="57"/>
      <c r="T193" s="57"/>
    </row>
    <row r="194" spans="19:20" ht="18" customHeight="1" x14ac:dyDescent="0.3">
      <c r="S194" s="57"/>
      <c r="T194" s="57"/>
    </row>
    <row r="195" spans="19:20" ht="18" customHeight="1" x14ac:dyDescent="0.3">
      <c r="S195" s="57"/>
      <c r="T195" s="57"/>
    </row>
    <row r="196" spans="19:20" ht="18" customHeight="1" x14ac:dyDescent="0.3">
      <c r="S196" s="57"/>
      <c r="T196" s="57"/>
    </row>
    <row r="197" spans="19:20" ht="18" customHeight="1" x14ac:dyDescent="0.3">
      <c r="S197" s="57"/>
      <c r="T197" s="57"/>
    </row>
    <row r="198" spans="19:20" ht="18" customHeight="1" x14ac:dyDescent="0.3">
      <c r="S198" s="57"/>
      <c r="T198" s="57"/>
    </row>
    <row r="199" spans="19:20" ht="18" customHeight="1" x14ac:dyDescent="0.3">
      <c r="S199" s="57"/>
      <c r="T199" s="57"/>
    </row>
    <row r="200" spans="19:20" ht="18" customHeight="1" x14ac:dyDescent="0.3">
      <c r="S200" s="57"/>
      <c r="T200" s="57"/>
    </row>
    <row r="201" spans="19:20" ht="18" customHeight="1" x14ac:dyDescent="0.3">
      <c r="S201" s="57"/>
      <c r="T201" s="57"/>
    </row>
    <row r="202" spans="19:20" ht="18" customHeight="1" x14ac:dyDescent="0.3">
      <c r="S202" s="57"/>
      <c r="T202" s="57"/>
    </row>
    <row r="203" spans="19:20" ht="18" customHeight="1" x14ac:dyDescent="0.3">
      <c r="S203" s="57"/>
      <c r="T203" s="57"/>
    </row>
    <row r="204" spans="19:20" ht="18" customHeight="1" x14ac:dyDescent="0.3">
      <c r="S204" s="57"/>
      <c r="T204" s="57"/>
    </row>
    <row r="205" spans="19:20" ht="18" customHeight="1" x14ac:dyDescent="0.3">
      <c r="S205" s="57"/>
      <c r="T205" s="57"/>
    </row>
    <row r="206" spans="19:20" ht="18" customHeight="1" x14ac:dyDescent="0.3">
      <c r="S206" s="57"/>
      <c r="T206" s="57"/>
    </row>
    <row r="207" spans="19:20" ht="18" customHeight="1" x14ac:dyDescent="0.3">
      <c r="S207" s="57"/>
      <c r="T207" s="57"/>
    </row>
    <row r="208" spans="19:20" ht="18" customHeight="1" x14ac:dyDescent="0.3">
      <c r="S208" s="57"/>
      <c r="T208" s="57"/>
    </row>
    <row r="209" spans="19:20" ht="18" customHeight="1" x14ac:dyDescent="0.3">
      <c r="S209" s="57"/>
      <c r="T209" s="57"/>
    </row>
    <row r="210" spans="19:20" ht="18" customHeight="1" x14ac:dyDescent="0.3">
      <c r="S210" s="57"/>
      <c r="T210" s="57"/>
    </row>
    <row r="211" spans="19:20" ht="18" customHeight="1" x14ac:dyDescent="0.3">
      <c r="S211" s="57"/>
      <c r="T211" s="57"/>
    </row>
    <row r="212" spans="19:20" ht="18" customHeight="1" x14ac:dyDescent="0.3">
      <c r="S212" s="57"/>
      <c r="T212" s="57"/>
    </row>
    <row r="213" spans="19:20" ht="18" customHeight="1" x14ac:dyDescent="0.3">
      <c r="S213" s="57"/>
      <c r="T213" s="57"/>
    </row>
    <row r="214" spans="19:20" ht="18" customHeight="1" x14ac:dyDescent="0.3">
      <c r="S214" s="57"/>
      <c r="T214" s="57"/>
    </row>
    <row r="215" spans="19:20" ht="18" customHeight="1" x14ac:dyDescent="0.3">
      <c r="S215" s="57"/>
      <c r="T215" s="57"/>
    </row>
    <row r="216" spans="19:20" ht="18" customHeight="1" x14ac:dyDescent="0.3">
      <c r="S216" s="57"/>
      <c r="T216" s="57"/>
    </row>
    <row r="217" spans="19:20" ht="18" customHeight="1" x14ac:dyDescent="0.3">
      <c r="S217" s="57"/>
      <c r="T217" s="57"/>
    </row>
    <row r="218" spans="19:20" ht="18" customHeight="1" x14ac:dyDescent="0.3">
      <c r="S218" s="57"/>
      <c r="T218" s="57"/>
    </row>
    <row r="219" spans="19:20" ht="18" customHeight="1" x14ac:dyDescent="0.3">
      <c r="S219" s="57"/>
      <c r="T219" s="57"/>
    </row>
    <row r="220" spans="19:20" ht="18" customHeight="1" x14ac:dyDescent="0.3">
      <c r="S220" s="57"/>
      <c r="T220" s="57"/>
    </row>
    <row r="221" spans="19:20" ht="18" customHeight="1" x14ac:dyDescent="0.3">
      <c r="S221" s="57"/>
      <c r="T221" s="57"/>
    </row>
    <row r="222" spans="19:20" ht="18" customHeight="1" x14ac:dyDescent="0.3">
      <c r="S222" s="57"/>
      <c r="T222" s="57"/>
    </row>
    <row r="223" spans="19:20" ht="18" customHeight="1" x14ac:dyDescent="0.3">
      <c r="S223" s="57"/>
      <c r="T223" s="57"/>
    </row>
    <row r="224" spans="19:20" ht="18" customHeight="1" x14ac:dyDescent="0.3">
      <c r="S224" s="57"/>
      <c r="T224" s="57"/>
    </row>
    <row r="225" spans="19:20" ht="18" customHeight="1" x14ac:dyDescent="0.3">
      <c r="S225" s="57"/>
      <c r="T225" s="57"/>
    </row>
    <row r="226" spans="19:20" ht="18" customHeight="1" x14ac:dyDescent="0.3">
      <c r="S226" s="57"/>
      <c r="T226" s="57"/>
    </row>
    <row r="227" spans="19:20" ht="18" customHeight="1" x14ac:dyDescent="0.3">
      <c r="S227" s="57"/>
      <c r="T227" s="57"/>
    </row>
    <row r="228" spans="19:20" ht="18" customHeight="1" x14ac:dyDescent="0.3">
      <c r="S228" s="57"/>
      <c r="T228" s="57"/>
    </row>
    <row r="229" spans="19:20" ht="18" customHeight="1" x14ac:dyDescent="0.3">
      <c r="S229" s="57"/>
      <c r="T229" s="57"/>
    </row>
    <row r="230" spans="19:20" ht="18" customHeight="1" x14ac:dyDescent="0.3">
      <c r="S230" s="57"/>
      <c r="T230" s="57"/>
    </row>
    <row r="231" spans="19:20" ht="18" customHeight="1" x14ac:dyDescent="0.3">
      <c r="S231" s="57"/>
      <c r="T231" s="57"/>
    </row>
    <row r="232" spans="19:20" ht="18" customHeight="1" x14ac:dyDescent="0.3">
      <c r="S232" s="57"/>
      <c r="T232" s="57"/>
    </row>
  </sheetData>
  <conditionalFormatting sqref="B73">
    <cfRule type="expression" dxfId="4" priority="2">
      <formula>$F$21="AssessDate"</formula>
    </cfRule>
  </conditionalFormatting>
  <conditionalFormatting sqref="B62:D62">
    <cfRule type="expression" dxfId="3" priority="1">
      <formula>$F$22&lt;&gt;"AssessDate"</formula>
    </cfRule>
  </conditionalFormatting>
  <conditionalFormatting sqref="B74:D74">
    <cfRule type="expression" dxfId="2" priority="3">
      <formula>$F$22&lt;&gt;"AssessDate"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62B7B-5401-4709-B930-38BB793B5D0D}">
  <dimension ref="A1:AZ1008"/>
  <sheetViews>
    <sheetView showGridLines="0" topLeftCell="G19" zoomScale="85" zoomScaleNormal="85" workbookViewId="0">
      <selection activeCell="F17" sqref="F17:N51"/>
    </sheetView>
  </sheetViews>
  <sheetFormatPr defaultColWidth="8.7265625" defaultRowHeight="18" customHeight="1" outlineLevelRow="1" x14ac:dyDescent="0.3"/>
  <cols>
    <col min="1" max="1" width="8.7265625" style="1"/>
    <col min="2" max="2" width="25.7265625" style="1" customWidth="1"/>
    <col min="3" max="3" width="23.453125" style="1" customWidth="1"/>
    <col min="4" max="5" width="8.7265625" style="1"/>
    <col min="6" max="6" width="16.54296875" style="5" customWidth="1"/>
    <col min="7" max="24" width="32.7265625" style="2" customWidth="1"/>
    <col min="25" max="27" width="24.54296875" style="2" bestFit="1" customWidth="1"/>
    <col min="28" max="30" width="46.54296875" style="2" bestFit="1" customWidth="1"/>
    <col min="31" max="33" width="20.7265625" style="2" bestFit="1" customWidth="1"/>
    <col min="34" max="52" width="21.7265625" style="2" customWidth="1"/>
    <col min="53" max="16384" width="8.7265625" style="1"/>
  </cols>
  <sheetData>
    <row r="1" spans="1:52" ht="25.9" customHeight="1" x14ac:dyDescent="0.3"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</row>
    <row r="2" spans="1:52" ht="25.9" customHeight="1" x14ac:dyDescent="0.3"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</row>
    <row r="3" spans="1:52" ht="25.9" customHeight="1" x14ac:dyDescent="0.5">
      <c r="C3" s="1" t="s">
        <v>67</v>
      </c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</row>
    <row r="4" spans="1:52" ht="25.9" customHeight="1" x14ac:dyDescent="0.3"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</row>
    <row r="5" spans="1:52" s="10" customFormat="1" ht="25.9" customHeight="1" thickBot="1" x14ac:dyDescent="0.4">
      <c r="F5" s="24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</row>
    <row r="6" spans="1:52" ht="18" customHeight="1" x14ac:dyDescent="0.3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</row>
    <row r="7" spans="1:52" ht="18" hidden="1" customHeight="1" outlineLevel="1" x14ac:dyDescent="0.4">
      <c r="F7" s="7" t="s">
        <v>55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</row>
    <row r="8" spans="1:52" ht="18" hidden="1" customHeight="1" outlineLevel="1" x14ac:dyDescent="0.3">
      <c r="C8" s="4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</row>
    <row r="9" spans="1:52" ht="18" hidden="1" customHeight="1" outlineLevel="1" x14ac:dyDescent="0.3">
      <c r="C9" s="47"/>
      <c r="F9" s="8" t="s">
        <v>5</v>
      </c>
      <c r="G9" s="8" t="s">
        <v>25</v>
      </c>
      <c r="H9" s="8" t="s">
        <v>25</v>
      </c>
      <c r="I9" s="8" t="s">
        <v>3</v>
      </c>
      <c r="J9" s="8" t="s">
        <v>4</v>
      </c>
      <c r="K9" s="8" t="s">
        <v>56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</row>
    <row r="10" spans="1:52" ht="18" hidden="1" customHeight="1" outlineLevel="1" x14ac:dyDescent="0.3">
      <c r="F10" s="6" t="str">
        <f>IF(Results!$C$28="","",CONCATENATE("symbol in ('",_xlfn.TEXTJOIN("','",TRUE,Symbol_list), "')"))</f>
        <v>symbol in ('ABIAH00','ABIAM00','AQSAQ00','AQSAT00','AQSEA00','AQSHA00','AQSJA00','AQSPA00')</v>
      </c>
      <c r="G10" s="6" t="str" cm="1">
        <f t="array" ref="G10">IF(F10="","",start_date)</f>
        <v>&gt;=2025-10-14</v>
      </c>
      <c r="H10" s="6" t="str" cm="1">
        <f t="array" ref="H10">IF(F10="","",end_date)</f>
        <v>&lt;=2025-11-12</v>
      </c>
      <c r="I10" s="6" t="str">
        <f>IF(AND(C19="",C20="",C21="",C22=""),"",CONCATENATE(" and bate in ('",_xlfn.TEXTJOIN("', '",TRUE,IFERROR(VLOOKUP(Results!C19,DataDictionary!J10:K15,2,FALSE),""),IFERROR(VLOOKUP(Results!C20,DataDictionary!J10:K15,2,FALSE),""),IFERROR(VLOOKUP(Results!C21,DataDictionary!J10:K15,2,FALSE),""),IFERROR(VLOOKUP(Results!C22,DataDictionary!J10:K15,2,FALSE),"")),"')"))</f>
        <v xml:space="preserve"> and bate in ('c', 'u')</v>
      </c>
      <c r="J10" s="6" t="str">
        <f>IF(F10="","",IF(Results!$C$23="","",CONCATENATE(" and targetcurrency in ('",_xlfn.TEXTJOIN("','",TRUE,Currency),"","')")))</f>
        <v/>
      </c>
      <c r="K10" s="6" t="str">
        <f>Results!C24 &amp;" " &amp;Results!D24</f>
        <v>Assessdate Desc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</row>
    <row r="11" spans="1:52" ht="18" hidden="1" customHeight="1" outlineLevel="1" x14ac:dyDescent="0.3">
      <c r="F11" s="6"/>
      <c r="G11" s="6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</row>
    <row r="12" spans="1:52" ht="18" hidden="1" customHeight="1" outlineLevel="1" x14ac:dyDescent="0.3">
      <c r="F12" s="8" t="s">
        <v>57</v>
      </c>
      <c r="G12" s="15"/>
      <c r="H12" s="15"/>
      <c r="I12" s="15"/>
      <c r="J12" s="15"/>
      <c r="K12" s="15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</row>
    <row r="13" spans="1:52" ht="18" hidden="1" customHeight="1" outlineLevel="1" x14ac:dyDescent="0.3">
      <c r="F13" s="6" t="str">
        <f>IF(Currency="",CONCATENATE(F10," and ",G9,G10," and ",H9,H10, I10), CONCATENATE(F10," and ",G9,G10," and ",H9,H10, I10, J10))</f>
        <v>symbol in ('ABIAH00','ABIAM00','AQSAQ00','AQSAT00','AQSEA00','AQSHA00','AQSJA00','AQSPA00') and AssessDate&gt;=2025-10-14 and AssessDate&lt;=2025-11-12 and bate in ('c', 'u')</v>
      </c>
      <c r="G13" s="6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</row>
    <row r="14" spans="1:52" ht="18" hidden="1" customHeight="1" outlineLevel="1" x14ac:dyDescent="0.3">
      <c r="A14" s="2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</row>
    <row r="15" spans="1:52" ht="18" customHeight="1" collapsed="1" x14ac:dyDescent="0.4">
      <c r="B15" s="7" t="s">
        <v>0</v>
      </c>
      <c r="F15" s="21" t="s">
        <v>6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</row>
    <row r="16" spans="1:52" s="16" customFormat="1" ht="18" customHeight="1" x14ac:dyDescent="0.3">
      <c r="A16" s="1"/>
      <c r="B16" s="1"/>
      <c r="C16" s="1"/>
      <c r="D16" s="1"/>
      <c r="E16" s="1"/>
      <c r="F16" s="36" t="str" cm="1">
        <f t="array" ref="F16">_xll.PlattsGetData("MD",dataseries,columns_list,Results!F13,Results!K10)</f>
        <v>PLATTS MARKET DATA_HISTORY-SYMBOL_DATA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</row>
    <row r="17" spans="1:52" s="17" customFormat="1" ht="26.15" customHeight="1" x14ac:dyDescent="0.3">
      <c r="A17" s="1"/>
      <c r="B17" s="35" t="s">
        <v>1</v>
      </c>
      <c r="C17" s="48">
        <v>45944</v>
      </c>
      <c r="D17" s="4"/>
      <c r="E17" s="1"/>
      <c r="F17" s="19"/>
      <c r="G17" s="31" t="s">
        <v>227</v>
      </c>
      <c r="H17" s="31" t="s">
        <v>228</v>
      </c>
      <c r="I17" s="31" t="s">
        <v>229</v>
      </c>
      <c r="J17" s="31" t="s">
        <v>230</v>
      </c>
      <c r="K17" s="31" t="s">
        <v>235</v>
      </c>
      <c r="L17" s="31" t="s">
        <v>236</v>
      </c>
      <c r="M17" s="31" t="s">
        <v>239</v>
      </c>
      <c r="N17" s="31" t="s">
        <v>240</v>
      </c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</row>
    <row r="18" spans="1:52" s="18" customFormat="1" ht="42" customHeight="1" x14ac:dyDescent="0.3">
      <c r="A18" s="3"/>
      <c r="B18" s="35" t="s">
        <v>2</v>
      </c>
      <c r="C18" s="48">
        <v>45973</v>
      </c>
      <c r="D18" s="4"/>
      <c r="E18" s="3"/>
      <c r="F18" s="5"/>
      <c r="G18" s="33" t="s">
        <v>231</v>
      </c>
      <c r="H18" s="33" t="s">
        <v>232</v>
      </c>
      <c r="I18" s="33" t="s">
        <v>233</v>
      </c>
      <c r="J18" s="33" t="s">
        <v>234</v>
      </c>
      <c r="K18" s="33" t="s">
        <v>237</v>
      </c>
      <c r="L18" s="33" t="s">
        <v>238</v>
      </c>
      <c r="M18" s="33" t="s">
        <v>241</v>
      </c>
      <c r="N18" s="33" t="s">
        <v>242</v>
      </c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</row>
    <row r="19" spans="1:52" s="17" customFormat="1" ht="26.15" customHeight="1" x14ac:dyDescent="0.3">
      <c r="A19" s="1"/>
      <c r="B19" s="35" t="s">
        <v>35</v>
      </c>
      <c r="C19" s="49" t="s">
        <v>38</v>
      </c>
      <c r="D19" s="34"/>
      <c r="E19" s="1"/>
      <c r="F19" s="5"/>
      <c r="G19" s="32" t="s">
        <v>141</v>
      </c>
      <c r="H19" s="32" t="s">
        <v>141</v>
      </c>
      <c r="I19" s="32" t="s">
        <v>141</v>
      </c>
      <c r="J19" s="32" t="s">
        <v>141</v>
      </c>
      <c r="K19" s="32" t="s">
        <v>141</v>
      </c>
      <c r="L19" s="32" t="s">
        <v>141</v>
      </c>
      <c r="M19" s="32" t="s">
        <v>141</v>
      </c>
      <c r="N19" s="32" t="s">
        <v>141</v>
      </c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</row>
    <row r="20" spans="1:52" s="17" customFormat="1" ht="26.15" customHeight="1" x14ac:dyDescent="0.3">
      <c r="A20" s="1"/>
      <c r="B20" s="35" t="s">
        <v>36</v>
      </c>
      <c r="C20" s="48" t="s">
        <v>44</v>
      </c>
      <c r="D20" s="34"/>
      <c r="E20" s="1"/>
      <c r="F20" s="5"/>
      <c r="G20" s="32" t="s">
        <v>112</v>
      </c>
      <c r="H20" s="32" t="s">
        <v>112</v>
      </c>
      <c r="I20" s="32" t="s">
        <v>112</v>
      </c>
      <c r="J20" s="32" t="s">
        <v>112</v>
      </c>
      <c r="K20" s="32" t="s">
        <v>112</v>
      </c>
      <c r="L20" s="32" t="s">
        <v>112</v>
      </c>
      <c r="M20" s="32" t="s">
        <v>112</v>
      </c>
      <c r="N20" s="32" t="s">
        <v>112</v>
      </c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</row>
    <row r="21" spans="1:52" s="17" customFormat="1" ht="26.15" customHeight="1" x14ac:dyDescent="0.3">
      <c r="A21" s="1"/>
      <c r="B21" s="35" t="s">
        <v>37</v>
      </c>
      <c r="C21" s="50"/>
      <c r="D21" s="34"/>
      <c r="F21" s="25" t="s">
        <v>25</v>
      </c>
      <c r="G21" s="32" t="s">
        <v>39</v>
      </c>
      <c r="H21" s="32" t="s">
        <v>39</v>
      </c>
      <c r="I21" s="32" t="s">
        <v>39</v>
      </c>
      <c r="J21" s="32" t="s">
        <v>39</v>
      </c>
      <c r="K21" s="32" t="s">
        <v>39</v>
      </c>
      <c r="L21" s="32" t="s">
        <v>39</v>
      </c>
      <c r="M21" s="32" t="s">
        <v>39</v>
      </c>
      <c r="N21" s="32" t="s">
        <v>39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</row>
    <row r="22" spans="1:52" s="17" customFormat="1" ht="18" customHeight="1" x14ac:dyDescent="0.3">
      <c r="A22" s="1"/>
      <c r="B22" s="35" t="s">
        <v>98</v>
      </c>
      <c r="C22" s="50"/>
      <c r="E22" s="1"/>
      <c r="F22" s="26">
        <v>45973</v>
      </c>
      <c r="G22" s="64">
        <v>-32.78</v>
      </c>
      <c r="H22" s="64">
        <v>-29.39</v>
      </c>
      <c r="I22" s="64">
        <v>0.79</v>
      </c>
      <c r="J22" s="64">
        <v>-1.44</v>
      </c>
      <c r="K22" s="64">
        <v>6.41</v>
      </c>
      <c r="L22" s="64">
        <v>9.6300000000000008</v>
      </c>
      <c r="M22" s="64">
        <v>15.67</v>
      </c>
      <c r="N22" s="64">
        <v>18.170000000000002</v>
      </c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</row>
    <row r="23" spans="1:52" s="17" customFormat="1" ht="18" customHeight="1" x14ac:dyDescent="0.3">
      <c r="A23" s="1"/>
      <c r="B23" s="35" t="s">
        <v>99</v>
      </c>
      <c r="C23" s="48"/>
      <c r="D23" s="34"/>
      <c r="E23" s="1"/>
      <c r="F23" s="27">
        <v>45972</v>
      </c>
      <c r="G23" s="65">
        <v>-49.64</v>
      </c>
      <c r="H23" s="65">
        <v>-36.14</v>
      </c>
      <c r="I23" s="65">
        <v>2.5</v>
      </c>
      <c r="J23" s="65">
        <v>1.6</v>
      </c>
      <c r="K23" s="65">
        <v>9.69</v>
      </c>
      <c r="L23" s="65">
        <v>14.49</v>
      </c>
      <c r="M23" s="65">
        <v>18.03</v>
      </c>
      <c r="N23" s="65">
        <v>-6.46</v>
      </c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</row>
    <row r="24" spans="1:52" s="17" customFormat="1" ht="18" customHeight="1" x14ac:dyDescent="0.3">
      <c r="A24" s="1"/>
      <c r="B24" s="35" t="s">
        <v>54</v>
      </c>
      <c r="C24" s="48" t="s">
        <v>10</v>
      </c>
      <c r="D24" s="48" t="s">
        <v>11</v>
      </c>
      <c r="E24" s="1"/>
      <c r="F24" s="26">
        <v>45971</v>
      </c>
      <c r="G24" s="64">
        <v>-63.74</v>
      </c>
      <c r="H24" s="64">
        <v>-51.93</v>
      </c>
      <c r="I24" s="64">
        <v>4.13</v>
      </c>
      <c r="J24" s="64">
        <v>2.93</v>
      </c>
      <c r="K24" s="64">
        <v>16.760000000000002</v>
      </c>
      <c r="L24" s="64">
        <v>21.93</v>
      </c>
      <c r="M24" s="64">
        <v>27.08</v>
      </c>
      <c r="N24" s="64">
        <v>0.91</v>
      </c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</row>
    <row r="25" spans="1:52" s="17" customFormat="1" ht="18" customHeight="1" x14ac:dyDescent="0.3">
      <c r="A25" s="1"/>
      <c r="E25" s="1"/>
      <c r="F25" s="27">
        <v>45970</v>
      </c>
      <c r="G25" s="65">
        <v>-53.12</v>
      </c>
      <c r="H25" s="65">
        <v>-47.26</v>
      </c>
      <c r="I25" s="65">
        <v>19.489999999999998</v>
      </c>
      <c r="J25" s="65">
        <v>17.8</v>
      </c>
      <c r="K25" s="65">
        <v>14.96</v>
      </c>
      <c r="L25" s="65">
        <v>15.79</v>
      </c>
      <c r="M25" s="65">
        <v>24.91</v>
      </c>
      <c r="N25" s="65">
        <v>0.8</v>
      </c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</row>
    <row r="26" spans="1:52" s="17" customFormat="1" ht="18" customHeight="1" x14ac:dyDescent="0.3">
      <c r="A26" s="1"/>
      <c r="B26" s="1"/>
      <c r="C26" s="30"/>
      <c r="D26" s="1"/>
      <c r="E26" s="1"/>
      <c r="F26" s="26">
        <v>45969</v>
      </c>
      <c r="G26" s="64">
        <v>-63.36</v>
      </c>
      <c r="H26" s="64">
        <v>-48.86</v>
      </c>
      <c r="I26" s="64">
        <v>22.91</v>
      </c>
      <c r="J26" s="64">
        <v>22.14</v>
      </c>
      <c r="K26" s="64">
        <v>11.27</v>
      </c>
      <c r="L26" s="64">
        <v>12.24</v>
      </c>
      <c r="M26" s="64">
        <v>23.48</v>
      </c>
      <c r="N26" s="64">
        <v>-0.77</v>
      </c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</row>
    <row r="27" spans="1:52" s="17" customFormat="1" ht="18" customHeight="1" x14ac:dyDescent="0.3">
      <c r="A27" s="1"/>
      <c r="B27" s="5"/>
      <c r="C27" s="23" t="s">
        <v>5</v>
      </c>
      <c r="D27" s="1"/>
      <c r="E27" s="1"/>
      <c r="F27" s="27">
        <v>45968</v>
      </c>
      <c r="G27" s="65">
        <v>-69.47</v>
      </c>
      <c r="H27" s="65">
        <v>-51.84</v>
      </c>
      <c r="I27" s="65">
        <v>11.31</v>
      </c>
      <c r="J27" s="65">
        <v>9.48</v>
      </c>
      <c r="K27" s="65">
        <v>16.09</v>
      </c>
      <c r="L27" s="65">
        <v>24.73</v>
      </c>
      <c r="M27" s="65">
        <v>24.42</v>
      </c>
      <c r="N27" s="65">
        <v>26.27</v>
      </c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</row>
    <row r="28" spans="1:52" s="17" customFormat="1" ht="18" customHeight="1" x14ac:dyDescent="0.3">
      <c r="A28" s="1"/>
      <c r="B28" s="5"/>
      <c r="C28" s="51" t="s">
        <v>227</v>
      </c>
      <c r="D28" s="1"/>
      <c r="E28" s="1"/>
      <c r="F28" s="26">
        <v>45967</v>
      </c>
      <c r="G28" s="64">
        <v>-64.41</v>
      </c>
      <c r="H28" s="64">
        <v>-56.99</v>
      </c>
      <c r="I28" s="64">
        <v>10.07</v>
      </c>
      <c r="J28" s="64">
        <v>8.92</v>
      </c>
      <c r="K28" s="64">
        <v>11.29</v>
      </c>
      <c r="L28" s="64">
        <v>32.479999999999997</v>
      </c>
      <c r="M28" s="64">
        <v>22.72</v>
      </c>
      <c r="N28" s="64">
        <v>27.03</v>
      </c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</row>
    <row r="29" spans="1:52" s="17" customFormat="1" ht="18" customHeight="1" x14ac:dyDescent="0.3">
      <c r="A29" s="1"/>
      <c r="B29" s="1"/>
      <c r="C29" s="51" t="s">
        <v>228</v>
      </c>
      <c r="D29" s="1"/>
      <c r="E29" s="1"/>
      <c r="F29" s="27">
        <v>45966</v>
      </c>
      <c r="G29" s="65">
        <v>-48.24</v>
      </c>
      <c r="H29" s="65">
        <v>-43.15</v>
      </c>
      <c r="I29" s="65">
        <v>11.15</v>
      </c>
      <c r="J29" s="65">
        <v>8.8000000000000007</v>
      </c>
      <c r="K29" s="65">
        <v>2.0499999999999998</v>
      </c>
      <c r="L29" s="65">
        <v>18.97</v>
      </c>
      <c r="M29" s="65">
        <v>22.71</v>
      </c>
      <c r="N29" s="65">
        <v>22.35</v>
      </c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</row>
    <row r="30" spans="1:52" s="17" customFormat="1" ht="18" customHeight="1" x14ac:dyDescent="0.3">
      <c r="A30" s="1"/>
      <c r="C30" s="51" t="s">
        <v>229</v>
      </c>
      <c r="D30" s="1"/>
      <c r="E30" s="1"/>
      <c r="F30" s="26">
        <v>45965</v>
      </c>
      <c r="G30" s="64">
        <v>-26.07</v>
      </c>
      <c r="H30" s="64">
        <v>-20.84</v>
      </c>
      <c r="I30" s="64">
        <v>12.1</v>
      </c>
      <c r="J30" s="64">
        <v>10.92</v>
      </c>
      <c r="K30" s="64">
        <v>3.21</v>
      </c>
      <c r="L30" s="64">
        <v>14.68</v>
      </c>
      <c r="M30" s="64">
        <v>17.66</v>
      </c>
      <c r="N30" s="64">
        <v>18.82</v>
      </c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</row>
    <row r="31" spans="1:52" s="17" customFormat="1" ht="18" customHeight="1" x14ac:dyDescent="0.3">
      <c r="A31" s="1"/>
      <c r="B31" s="1"/>
      <c r="C31" s="52" t="s">
        <v>230</v>
      </c>
      <c r="D31" s="1"/>
      <c r="E31" s="1"/>
      <c r="F31" s="27">
        <v>45964</v>
      </c>
      <c r="G31" s="65">
        <v>-29.18</v>
      </c>
      <c r="H31" s="65">
        <v>-12.84</v>
      </c>
      <c r="I31" s="65">
        <v>10.96</v>
      </c>
      <c r="J31" s="65">
        <v>10</v>
      </c>
      <c r="K31" s="65">
        <v>10.68</v>
      </c>
      <c r="L31" s="65">
        <v>15.23</v>
      </c>
      <c r="M31" s="65">
        <v>20.77</v>
      </c>
      <c r="N31" s="65">
        <v>18.579999999999998</v>
      </c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</row>
    <row r="32" spans="1:52" s="17" customFormat="1" ht="18" customHeight="1" x14ac:dyDescent="0.3">
      <c r="A32" s="1"/>
      <c r="B32" s="1"/>
      <c r="C32" s="52" t="s">
        <v>235</v>
      </c>
      <c r="D32" s="1"/>
      <c r="E32" s="1"/>
      <c r="F32" s="26">
        <v>45963</v>
      </c>
      <c r="G32" s="64">
        <v>-35.51</v>
      </c>
      <c r="H32" s="64">
        <v>4.2699999999999996</v>
      </c>
      <c r="I32" s="64">
        <v>19.47</v>
      </c>
      <c r="J32" s="64">
        <v>18.100000000000001</v>
      </c>
      <c r="K32" s="64">
        <v>16.329999999999998</v>
      </c>
      <c r="L32" s="64">
        <v>15.41</v>
      </c>
      <c r="M32" s="64">
        <v>32.06</v>
      </c>
      <c r="N32" s="64">
        <v>22.44</v>
      </c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</row>
    <row r="33" spans="1:52" s="17" customFormat="1" ht="18" customHeight="1" x14ac:dyDescent="0.3">
      <c r="A33" s="1"/>
      <c r="B33" s="1"/>
      <c r="C33" s="51" t="s">
        <v>236</v>
      </c>
      <c r="D33" s="1"/>
      <c r="E33" s="1"/>
      <c r="F33" s="27">
        <v>45962</v>
      </c>
      <c r="G33" s="65">
        <v>7.78</v>
      </c>
      <c r="H33" s="65">
        <v>3.41</v>
      </c>
      <c r="I33" s="65">
        <v>23.87</v>
      </c>
      <c r="J33" s="65">
        <v>23.69</v>
      </c>
      <c r="K33" s="65">
        <v>13.16</v>
      </c>
      <c r="L33" s="65">
        <v>13.86</v>
      </c>
      <c r="M33" s="65">
        <v>31.52</v>
      </c>
      <c r="N33" s="65">
        <v>21.62</v>
      </c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</row>
    <row r="34" spans="1:52" s="17" customFormat="1" ht="18" customHeight="1" x14ac:dyDescent="0.3">
      <c r="A34" s="1"/>
      <c r="B34" s="1"/>
      <c r="C34" s="51" t="s">
        <v>239</v>
      </c>
      <c r="D34" s="1"/>
      <c r="E34" s="1"/>
      <c r="F34" s="26">
        <v>45961</v>
      </c>
      <c r="G34" s="64">
        <v>-46.84</v>
      </c>
      <c r="H34" s="64">
        <v>-8.01</v>
      </c>
      <c r="I34" s="64">
        <v>13.35</v>
      </c>
      <c r="J34" s="64">
        <v>13.98</v>
      </c>
      <c r="K34" s="64">
        <v>16.27</v>
      </c>
      <c r="L34" s="64">
        <v>23.82</v>
      </c>
      <c r="M34" s="64">
        <v>15.56</v>
      </c>
      <c r="N34" s="64">
        <v>20.45</v>
      </c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</row>
    <row r="35" spans="1:52" s="17" customFormat="1" ht="18" customHeight="1" x14ac:dyDescent="0.3">
      <c r="A35" s="1"/>
      <c r="B35" s="1"/>
      <c r="C35" s="51" t="s">
        <v>240</v>
      </c>
      <c r="D35" s="1"/>
      <c r="E35" s="1"/>
      <c r="F35" s="27">
        <v>45960</v>
      </c>
      <c r="G35" s="65">
        <v>-18.45</v>
      </c>
      <c r="H35" s="65">
        <v>-41.47</v>
      </c>
      <c r="I35" s="65">
        <v>8.9700000000000006</v>
      </c>
      <c r="J35" s="65">
        <v>6.57</v>
      </c>
      <c r="K35" s="65">
        <v>13.62</v>
      </c>
      <c r="L35" s="65">
        <v>20.32</v>
      </c>
      <c r="M35" s="65">
        <v>16.739999999999998</v>
      </c>
      <c r="N35" s="65">
        <v>17.79</v>
      </c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</row>
    <row r="36" spans="1:52" s="17" customFormat="1" ht="18" customHeight="1" x14ac:dyDescent="0.3">
      <c r="A36" s="1"/>
      <c r="B36" s="1"/>
      <c r="C36" s="51"/>
      <c r="D36" s="1"/>
      <c r="E36" s="1"/>
      <c r="F36" s="26">
        <v>45959</v>
      </c>
      <c r="G36" s="64">
        <v>-39.840000000000003</v>
      </c>
      <c r="H36" s="64">
        <v>-40.729999999999997</v>
      </c>
      <c r="I36" s="64">
        <v>10.58</v>
      </c>
      <c r="J36" s="64">
        <v>8.77</v>
      </c>
      <c r="K36" s="64">
        <v>13.5</v>
      </c>
      <c r="L36" s="64">
        <v>18.62</v>
      </c>
      <c r="M36" s="64">
        <v>18.309999999999999</v>
      </c>
      <c r="N36" s="64">
        <v>21.81</v>
      </c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</row>
    <row r="37" spans="1:52" s="17" customFormat="1" ht="18" customHeight="1" x14ac:dyDescent="0.3">
      <c r="A37" s="1"/>
      <c r="B37" s="1"/>
      <c r="C37" s="51"/>
      <c r="D37" s="1"/>
      <c r="E37" s="1"/>
      <c r="F37" s="27">
        <v>45958</v>
      </c>
      <c r="G37" s="65">
        <v>-13.55</v>
      </c>
      <c r="H37" s="65">
        <v>-15.75</v>
      </c>
      <c r="I37" s="65">
        <v>11.57</v>
      </c>
      <c r="J37" s="65">
        <v>9.93</v>
      </c>
      <c r="K37" s="65">
        <v>16.47</v>
      </c>
      <c r="L37" s="65">
        <v>24.16</v>
      </c>
      <c r="M37" s="65">
        <v>9.3000000000000007</v>
      </c>
      <c r="N37" s="65">
        <v>22.86</v>
      </c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</row>
    <row r="38" spans="1:52" s="17" customFormat="1" ht="18" customHeight="1" x14ac:dyDescent="0.3">
      <c r="A38" s="1"/>
      <c r="B38" s="1"/>
      <c r="C38" s="51"/>
      <c r="D38" s="1"/>
      <c r="E38" s="1"/>
      <c r="F38" s="26">
        <v>45957</v>
      </c>
      <c r="G38" s="64">
        <v>-15.3</v>
      </c>
      <c r="H38" s="64">
        <v>-10.43</v>
      </c>
      <c r="I38" s="64">
        <v>8.07</v>
      </c>
      <c r="J38" s="64">
        <v>6.12</v>
      </c>
      <c r="K38" s="64">
        <v>21.34</v>
      </c>
      <c r="L38" s="64">
        <v>30.98</v>
      </c>
      <c r="M38" s="64">
        <v>17.02</v>
      </c>
      <c r="N38" s="64">
        <v>19.100000000000001</v>
      </c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</row>
    <row r="39" spans="1:52" s="17" customFormat="1" ht="18" customHeight="1" x14ac:dyDescent="0.3">
      <c r="A39" s="1"/>
      <c r="B39" s="1"/>
      <c r="C39" s="51"/>
      <c r="D39" s="1"/>
      <c r="E39" s="1"/>
      <c r="F39" s="27">
        <v>45956</v>
      </c>
      <c r="G39" s="65">
        <v>56.77</v>
      </c>
      <c r="H39" s="65">
        <v>31.11</v>
      </c>
      <c r="I39" s="65">
        <v>20.13</v>
      </c>
      <c r="J39" s="65">
        <v>18.989999999999998</v>
      </c>
      <c r="K39" s="65">
        <v>24.13</v>
      </c>
      <c r="L39" s="65">
        <v>25.84</v>
      </c>
      <c r="M39" s="65">
        <v>27.25</v>
      </c>
      <c r="N39" s="65">
        <v>23.48</v>
      </c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</row>
    <row r="40" spans="1:52" s="17" customFormat="1" ht="18" customHeight="1" x14ac:dyDescent="0.3">
      <c r="A40" s="1"/>
      <c r="B40" s="1"/>
      <c r="C40" s="51"/>
      <c r="D40" s="1"/>
      <c r="E40" s="1"/>
      <c r="F40" s="26">
        <v>45955</v>
      </c>
      <c r="G40" s="64">
        <v>49.35</v>
      </c>
      <c r="H40" s="64">
        <v>28.95</v>
      </c>
      <c r="I40" s="64">
        <v>18.39</v>
      </c>
      <c r="J40" s="64">
        <v>17.77</v>
      </c>
      <c r="K40" s="64">
        <v>18.84</v>
      </c>
      <c r="L40" s="64">
        <v>20.100000000000001</v>
      </c>
      <c r="M40" s="64">
        <v>32.01</v>
      </c>
      <c r="N40" s="64">
        <v>21.26</v>
      </c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</row>
    <row r="41" spans="1:52" s="17" customFormat="1" ht="18" customHeight="1" x14ac:dyDescent="0.3">
      <c r="A41" s="1"/>
      <c r="B41" s="1"/>
      <c r="C41" s="51"/>
      <c r="D41" s="1"/>
      <c r="E41" s="1"/>
      <c r="F41" s="27">
        <v>45954</v>
      </c>
      <c r="G41" s="65">
        <v>25.9</v>
      </c>
      <c r="H41" s="65">
        <v>1.62</v>
      </c>
      <c r="I41" s="65">
        <v>13.32</v>
      </c>
      <c r="J41" s="65">
        <v>12.47</v>
      </c>
      <c r="K41" s="65">
        <v>17.399999999999999</v>
      </c>
      <c r="L41" s="65">
        <v>24.47</v>
      </c>
      <c r="M41" s="65">
        <v>27.64</v>
      </c>
      <c r="N41" s="65">
        <v>17.48</v>
      </c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</row>
    <row r="42" spans="1:52" s="17" customFormat="1" ht="18" customHeight="1" x14ac:dyDescent="0.3">
      <c r="A42" s="1"/>
      <c r="B42" s="1"/>
      <c r="C42" s="51"/>
      <c r="D42" s="1"/>
      <c r="E42" s="1"/>
      <c r="F42" s="26">
        <v>45953</v>
      </c>
      <c r="G42" s="64">
        <v>-33.479999999999997</v>
      </c>
      <c r="H42" s="64">
        <v>-41.72</v>
      </c>
      <c r="I42" s="64">
        <v>16.7</v>
      </c>
      <c r="J42" s="64">
        <v>16.149999999999999</v>
      </c>
      <c r="K42" s="64">
        <v>17.34</v>
      </c>
      <c r="L42" s="64">
        <v>26.67</v>
      </c>
      <c r="M42" s="64">
        <v>16.84</v>
      </c>
      <c r="N42" s="64">
        <v>22.1</v>
      </c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</row>
    <row r="43" spans="1:52" s="17" customFormat="1" ht="18" customHeight="1" x14ac:dyDescent="0.3">
      <c r="A43" s="1"/>
      <c r="B43" s="1"/>
      <c r="C43" s="51"/>
      <c r="D43" s="1"/>
      <c r="E43" s="1"/>
      <c r="F43" s="27">
        <v>45952</v>
      </c>
      <c r="G43" s="65">
        <v>-83.75</v>
      </c>
      <c r="H43" s="65">
        <v>-54.03</v>
      </c>
      <c r="I43" s="65">
        <v>15.91</v>
      </c>
      <c r="J43" s="65">
        <v>14.87</v>
      </c>
      <c r="K43" s="65">
        <v>18.260000000000002</v>
      </c>
      <c r="L43" s="65">
        <v>27.73</v>
      </c>
      <c r="M43" s="65">
        <v>15.69</v>
      </c>
      <c r="N43" s="65">
        <v>25.75</v>
      </c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</row>
    <row r="44" spans="1:52" s="17" customFormat="1" ht="18" customHeight="1" x14ac:dyDescent="0.3">
      <c r="A44" s="1"/>
      <c r="B44" s="1"/>
      <c r="C44" s="51"/>
      <c r="D44" s="1"/>
      <c r="E44" s="1"/>
      <c r="F44" s="26">
        <v>45951</v>
      </c>
      <c r="G44" s="64">
        <v>-17.64</v>
      </c>
      <c r="H44" s="64">
        <v>-43.81</v>
      </c>
      <c r="I44" s="64">
        <v>18.149999999999999</v>
      </c>
      <c r="J44" s="64">
        <v>18.16</v>
      </c>
      <c r="K44" s="64">
        <v>15.96</v>
      </c>
      <c r="L44" s="64">
        <v>22.61</v>
      </c>
      <c r="M44" s="64">
        <v>10.1</v>
      </c>
      <c r="N44" s="64">
        <v>23.76</v>
      </c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</row>
    <row r="45" spans="1:52" s="17" customFormat="1" ht="18" customHeight="1" x14ac:dyDescent="0.3">
      <c r="A45" s="1"/>
      <c r="B45" s="1"/>
      <c r="C45" s="51"/>
      <c r="D45" s="1"/>
      <c r="E45" s="1"/>
      <c r="F45" s="27">
        <v>45950</v>
      </c>
      <c r="G45" s="65">
        <v>-34.93</v>
      </c>
      <c r="H45" s="65">
        <v>-45.1</v>
      </c>
      <c r="I45" s="65">
        <v>16.989999999999998</v>
      </c>
      <c r="J45" s="65">
        <v>16.39</v>
      </c>
      <c r="K45" s="65">
        <v>18.940000000000001</v>
      </c>
      <c r="L45" s="65">
        <v>26.19</v>
      </c>
      <c r="M45" s="65">
        <v>16.239999999999998</v>
      </c>
      <c r="N45" s="65">
        <v>25.4</v>
      </c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</row>
    <row r="46" spans="1:52" s="17" customFormat="1" ht="18" customHeight="1" x14ac:dyDescent="0.3">
      <c r="A46" s="1"/>
      <c r="B46" s="1"/>
      <c r="C46" s="51"/>
      <c r="D46" s="1"/>
      <c r="E46" s="1"/>
      <c r="F46" s="26">
        <v>45949</v>
      </c>
      <c r="G46" s="64">
        <v>-28.16</v>
      </c>
      <c r="H46" s="64">
        <v>-27.55</v>
      </c>
      <c r="I46" s="64">
        <v>28.06</v>
      </c>
      <c r="J46" s="64">
        <v>27.57</v>
      </c>
      <c r="K46" s="64">
        <v>17.510000000000002</v>
      </c>
      <c r="L46" s="64">
        <v>19.97</v>
      </c>
      <c r="M46" s="64">
        <v>30.2</v>
      </c>
      <c r="N46" s="64">
        <v>27.56</v>
      </c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</row>
    <row r="47" spans="1:52" s="17" customFormat="1" ht="18" customHeight="1" x14ac:dyDescent="0.3">
      <c r="A47" s="1"/>
      <c r="B47" s="1"/>
      <c r="C47" s="51"/>
      <c r="D47" s="1"/>
      <c r="E47" s="1"/>
      <c r="F47" s="27">
        <v>45948</v>
      </c>
      <c r="G47" s="65">
        <v>-52.24</v>
      </c>
      <c r="H47" s="65">
        <v>-27.87</v>
      </c>
      <c r="I47" s="65">
        <v>24.86</v>
      </c>
      <c r="J47" s="65">
        <v>24.17</v>
      </c>
      <c r="K47" s="65">
        <v>12.22</v>
      </c>
      <c r="L47" s="65">
        <v>14.8</v>
      </c>
      <c r="M47" s="65">
        <v>20.32</v>
      </c>
      <c r="N47" s="65">
        <v>27.21</v>
      </c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</row>
    <row r="48" spans="1:52" s="17" customFormat="1" ht="18" customHeight="1" x14ac:dyDescent="0.3">
      <c r="A48" s="1"/>
      <c r="B48" s="1"/>
      <c r="C48" s="51"/>
      <c r="D48" s="1"/>
      <c r="E48" s="1"/>
      <c r="F48" s="26">
        <v>45947</v>
      </c>
      <c r="G48" s="64">
        <v>-61.61</v>
      </c>
      <c r="H48" s="64">
        <v>-61.83</v>
      </c>
      <c r="I48" s="64">
        <v>19.68</v>
      </c>
      <c r="J48" s="64">
        <v>18.989999999999998</v>
      </c>
      <c r="K48" s="64">
        <v>14.68</v>
      </c>
      <c r="L48" s="64">
        <v>29.33</v>
      </c>
      <c r="M48" s="64">
        <v>21.38</v>
      </c>
      <c r="N48" s="64">
        <v>25.13</v>
      </c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</row>
    <row r="49" spans="1:52" s="17" customFormat="1" ht="18" customHeight="1" x14ac:dyDescent="0.3">
      <c r="A49" s="1"/>
      <c r="B49" s="1"/>
      <c r="C49" s="51"/>
      <c r="D49" s="1"/>
      <c r="E49" s="1"/>
      <c r="F49" s="27">
        <v>45946</v>
      </c>
      <c r="G49" s="65">
        <v>-52.63</v>
      </c>
      <c r="H49" s="65">
        <v>-61.12</v>
      </c>
      <c r="I49" s="65">
        <v>22.51</v>
      </c>
      <c r="J49" s="65">
        <v>21.98</v>
      </c>
      <c r="K49" s="65">
        <v>19.829999999999998</v>
      </c>
      <c r="L49" s="65">
        <v>32.770000000000003</v>
      </c>
      <c r="M49" s="65">
        <v>19.04</v>
      </c>
      <c r="N49" s="65">
        <v>26.7</v>
      </c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</row>
    <row r="50" spans="1:52" s="17" customFormat="1" ht="18" customHeight="1" x14ac:dyDescent="0.3">
      <c r="A50" s="1"/>
      <c r="B50" s="1"/>
      <c r="C50" s="51"/>
      <c r="D50" s="1"/>
      <c r="E50" s="1"/>
      <c r="F50" s="26">
        <v>45945</v>
      </c>
      <c r="G50" s="64">
        <v>-104.53</v>
      </c>
      <c r="H50" s="64">
        <v>-68.040000000000006</v>
      </c>
      <c r="I50" s="64">
        <v>23.3</v>
      </c>
      <c r="J50" s="64">
        <v>23.33</v>
      </c>
      <c r="K50" s="64">
        <v>17.600000000000001</v>
      </c>
      <c r="L50" s="64">
        <v>34.29</v>
      </c>
      <c r="M50" s="64">
        <v>7.16</v>
      </c>
      <c r="N50" s="64">
        <v>23.06</v>
      </c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</row>
    <row r="51" spans="1:52" s="17" customFormat="1" ht="18" customHeight="1" x14ac:dyDescent="0.3">
      <c r="A51" s="1"/>
      <c r="B51" s="1"/>
      <c r="C51" s="51"/>
      <c r="D51" s="1"/>
      <c r="E51" s="1"/>
      <c r="F51" s="27">
        <v>45944</v>
      </c>
      <c r="G51" s="65">
        <v>-113.52</v>
      </c>
      <c r="H51" s="65">
        <v>-63.68</v>
      </c>
      <c r="I51" s="65">
        <v>20.329999999999998</v>
      </c>
      <c r="J51" s="65">
        <v>18.399999999999999</v>
      </c>
      <c r="K51" s="65">
        <v>17.72</v>
      </c>
      <c r="L51" s="65">
        <v>26.82</v>
      </c>
      <c r="M51" s="65">
        <v>13.5</v>
      </c>
      <c r="N51" s="65">
        <v>24.19</v>
      </c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</row>
    <row r="52" spans="1:52" s="17" customFormat="1" ht="18" customHeight="1" x14ac:dyDescent="0.3">
      <c r="A52" s="1"/>
      <c r="B52" s="1"/>
      <c r="C52" s="51"/>
      <c r="D52" s="1"/>
      <c r="E52" s="1"/>
      <c r="F52" s="26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</row>
    <row r="53" spans="1:52" s="17" customFormat="1" ht="18" customHeight="1" x14ac:dyDescent="0.3">
      <c r="A53" s="1"/>
      <c r="B53" s="1"/>
      <c r="C53" s="51"/>
      <c r="D53" s="1"/>
      <c r="E53" s="1"/>
      <c r="F53" s="27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</row>
    <row r="54" spans="1:52" s="17" customFormat="1" ht="18" customHeight="1" x14ac:dyDescent="0.3">
      <c r="A54" s="1"/>
      <c r="B54" s="1"/>
      <c r="C54" s="51"/>
      <c r="D54" s="1"/>
      <c r="E54" s="1"/>
      <c r="F54" s="26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</row>
    <row r="55" spans="1:52" s="17" customFormat="1" ht="18" customHeight="1" x14ac:dyDescent="0.3">
      <c r="A55" s="1"/>
      <c r="B55" s="1"/>
      <c r="C55" s="51"/>
      <c r="D55" s="1"/>
      <c r="E55" s="1"/>
      <c r="F55" s="27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</row>
    <row r="56" spans="1:52" s="17" customFormat="1" ht="18" customHeight="1" x14ac:dyDescent="0.3">
      <c r="A56" s="1"/>
      <c r="B56" s="1"/>
      <c r="C56" s="51"/>
      <c r="D56" s="1"/>
      <c r="E56" s="1"/>
      <c r="F56" s="26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</row>
    <row r="57" spans="1:52" s="17" customFormat="1" ht="18" customHeight="1" x14ac:dyDescent="0.3">
      <c r="A57" s="1"/>
      <c r="B57" s="1"/>
      <c r="C57" s="51"/>
      <c r="D57" s="1"/>
      <c r="E57" s="1"/>
      <c r="F57" s="27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</row>
    <row r="58" spans="1:52" s="17" customFormat="1" ht="18" customHeight="1" x14ac:dyDescent="0.3">
      <c r="A58" s="1"/>
      <c r="B58" s="1"/>
      <c r="C58" s="51"/>
      <c r="D58" s="1"/>
      <c r="E58" s="1"/>
      <c r="F58" s="26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</row>
    <row r="59" spans="1:52" s="17" customFormat="1" ht="18" customHeight="1" x14ac:dyDescent="0.3">
      <c r="A59" s="1"/>
      <c r="B59" s="1"/>
      <c r="C59" s="51"/>
      <c r="D59" s="1"/>
      <c r="E59" s="1"/>
      <c r="F59" s="27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</row>
    <row r="60" spans="1:52" s="17" customFormat="1" ht="18" customHeight="1" x14ac:dyDescent="0.3">
      <c r="A60" s="1"/>
      <c r="B60" s="1"/>
      <c r="C60" s="51"/>
      <c r="D60" s="1"/>
      <c r="E60" s="1"/>
      <c r="F60" s="26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</row>
    <row r="61" spans="1:52" s="17" customFormat="1" ht="18" customHeight="1" x14ac:dyDescent="0.3">
      <c r="A61" s="1"/>
      <c r="B61" s="1"/>
      <c r="C61" s="51"/>
      <c r="D61" s="1"/>
      <c r="E61" s="1"/>
      <c r="F61" s="27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</row>
    <row r="62" spans="1:52" s="17" customFormat="1" ht="18" customHeight="1" x14ac:dyDescent="0.3">
      <c r="A62" s="1"/>
      <c r="B62" s="1"/>
      <c r="C62" s="51"/>
      <c r="D62" s="1"/>
      <c r="E62" s="1"/>
      <c r="F62" s="26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</row>
    <row r="63" spans="1:52" s="17" customFormat="1" ht="18" customHeight="1" x14ac:dyDescent="0.3">
      <c r="A63" s="1"/>
      <c r="B63" s="1"/>
      <c r="C63" s="51"/>
      <c r="D63" s="1"/>
      <c r="E63" s="1"/>
      <c r="F63" s="27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</row>
    <row r="64" spans="1:52" s="17" customFormat="1" ht="18" customHeight="1" x14ac:dyDescent="0.3">
      <c r="A64" s="1"/>
      <c r="B64" s="1"/>
      <c r="C64" s="51"/>
      <c r="D64" s="1"/>
      <c r="E64" s="1"/>
      <c r="F64" s="26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</row>
    <row r="65" spans="1:52" s="17" customFormat="1" ht="18" customHeight="1" x14ac:dyDescent="0.3">
      <c r="A65" s="1"/>
      <c r="B65" s="1"/>
      <c r="C65" s="51"/>
      <c r="D65" s="1"/>
      <c r="E65" s="1"/>
      <c r="F65" s="27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</row>
    <row r="66" spans="1:52" s="17" customFormat="1" ht="18" customHeight="1" x14ac:dyDescent="0.3">
      <c r="A66" s="1"/>
      <c r="B66" s="1"/>
      <c r="C66" s="51"/>
      <c r="D66" s="1"/>
      <c r="E66" s="1"/>
      <c r="F66" s="26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</row>
    <row r="67" spans="1:52" s="16" customFormat="1" ht="18" customHeight="1" x14ac:dyDescent="0.3">
      <c r="A67" s="1"/>
      <c r="B67" s="1"/>
      <c r="C67" s="51"/>
      <c r="D67" s="1"/>
      <c r="E67" s="1"/>
      <c r="F67" s="27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</row>
    <row r="68" spans="1:52" s="16" customFormat="1" ht="18" customHeight="1" x14ac:dyDescent="0.3">
      <c r="A68" s="1"/>
      <c r="B68" s="1"/>
      <c r="C68" s="51"/>
      <c r="D68" s="1"/>
      <c r="E68" s="1"/>
      <c r="F68" s="26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</row>
    <row r="69" spans="1:52" s="16" customFormat="1" ht="18" customHeight="1" x14ac:dyDescent="0.3">
      <c r="A69" s="1"/>
      <c r="B69" s="1"/>
      <c r="C69" s="51"/>
      <c r="D69" s="1"/>
      <c r="E69" s="1"/>
      <c r="F69" s="27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</row>
    <row r="70" spans="1:52" s="16" customFormat="1" ht="18" customHeight="1" x14ac:dyDescent="0.3">
      <c r="A70" s="1"/>
      <c r="B70" s="1"/>
      <c r="C70" s="51"/>
      <c r="D70" s="1"/>
      <c r="E70" s="1"/>
      <c r="F70" s="26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</row>
    <row r="71" spans="1:52" s="16" customFormat="1" ht="18" customHeight="1" x14ac:dyDescent="0.3">
      <c r="A71" s="1"/>
      <c r="B71" s="1"/>
      <c r="C71" s="51"/>
      <c r="D71" s="1"/>
      <c r="E71" s="1"/>
      <c r="F71" s="27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</row>
    <row r="72" spans="1:52" s="16" customFormat="1" ht="18" customHeight="1" x14ac:dyDescent="0.3">
      <c r="A72" s="1"/>
      <c r="B72" s="1"/>
      <c r="C72" s="51"/>
      <c r="D72" s="1"/>
      <c r="E72" s="1"/>
      <c r="F72" s="26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</row>
    <row r="73" spans="1:52" s="16" customFormat="1" ht="18" customHeight="1" x14ac:dyDescent="0.3">
      <c r="A73" s="1"/>
      <c r="B73" s="1"/>
      <c r="C73" s="51"/>
      <c r="D73" s="1"/>
      <c r="E73" s="1"/>
      <c r="F73" s="27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</row>
    <row r="74" spans="1:52" s="16" customFormat="1" ht="18" customHeight="1" x14ac:dyDescent="0.3">
      <c r="A74" s="1"/>
      <c r="B74" s="1"/>
      <c r="C74" s="51"/>
      <c r="D74" s="1"/>
      <c r="E74" s="1"/>
      <c r="F74" s="26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</row>
    <row r="75" spans="1:52" s="16" customFormat="1" ht="18" customHeight="1" x14ac:dyDescent="0.3">
      <c r="A75" s="1"/>
      <c r="B75" s="1"/>
      <c r="C75" s="51"/>
      <c r="D75" s="1"/>
      <c r="E75" s="1"/>
      <c r="F75" s="27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</row>
    <row r="76" spans="1:52" s="16" customFormat="1" ht="18" customHeight="1" x14ac:dyDescent="0.3">
      <c r="A76" s="1"/>
      <c r="B76" s="1"/>
      <c r="C76" s="51"/>
      <c r="D76" s="1"/>
      <c r="E76" s="1"/>
      <c r="F76" s="26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</row>
    <row r="77" spans="1:52" s="16" customFormat="1" ht="18" customHeight="1" x14ac:dyDescent="0.3">
      <c r="A77" s="1"/>
      <c r="B77" s="1"/>
      <c r="C77" s="51"/>
      <c r="D77" s="1"/>
      <c r="E77" s="1"/>
      <c r="F77" s="27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</row>
    <row r="78" spans="1:52" s="16" customFormat="1" ht="18" customHeight="1" x14ac:dyDescent="0.3">
      <c r="A78" s="1"/>
      <c r="B78" s="1"/>
      <c r="C78" s="51"/>
      <c r="D78" s="1"/>
      <c r="E78" s="1"/>
      <c r="F78" s="26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</row>
    <row r="79" spans="1:52" s="16" customFormat="1" ht="18" customHeight="1" x14ac:dyDescent="0.3">
      <c r="A79" s="1"/>
      <c r="B79" s="1"/>
      <c r="C79" s="51"/>
      <c r="D79" s="1"/>
      <c r="E79" s="1"/>
      <c r="F79" s="27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</row>
    <row r="80" spans="1:52" s="16" customFormat="1" ht="18" customHeight="1" x14ac:dyDescent="0.3">
      <c r="A80" s="1"/>
      <c r="B80" s="1"/>
      <c r="C80" s="51"/>
      <c r="D80" s="1"/>
      <c r="E80" s="1"/>
      <c r="F80" s="26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</row>
    <row r="81" spans="1:52" s="16" customFormat="1" ht="18" customHeight="1" x14ac:dyDescent="0.3">
      <c r="A81" s="1"/>
      <c r="B81" s="1"/>
      <c r="C81" s="51"/>
      <c r="D81" s="1"/>
      <c r="E81" s="1"/>
      <c r="F81" s="27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</row>
    <row r="82" spans="1:52" s="16" customFormat="1" ht="18" customHeight="1" x14ac:dyDescent="0.3">
      <c r="A82" s="1"/>
      <c r="B82" s="1"/>
      <c r="C82" s="51"/>
      <c r="D82" s="1"/>
      <c r="E82" s="1"/>
      <c r="F82" s="26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</row>
    <row r="83" spans="1:52" s="16" customFormat="1" ht="18" customHeight="1" x14ac:dyDescent="0.3">
      <c r="A83" s="1"/>
      <c r="B83" s="1"/>
      <c r="C83" s="51"/>
      <c r="D83" s="1"/>
      <c r="E83" s="1"/>
      <c r="F83" s="27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</row>
    <row r="84" spans="1:52" s="16" customFormat="1" ht="18" customHeight="1" x14ac:dyDescent="0.3">
      <c r="A84" s="1"/>
      <c r="B84" s="1"/>
      <c r="C84" s="51"/>
      <c r="D84" s="1"/>
      <c r="E84" s="1"/>
      <c r="F84" s="26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</row>
    <row r="85" spans="1:52" s="16" customFormat="1" ht="18" customHeight="1" x14ac:dyDescent="0.3">
      <c r="A85" s="1"/>
      <c r="B85" s="1"/>
      <c r="C85" s="51"/>
      <c r="D85" s="1"/>
      <c r="E85" s="1"/>
      <c r="F85" s="27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</row>
    <row r="86" spans="1:52" s="16" customFormat="1" ht="18" customHeight="1" x14ac:dyDescent="0.3">
      <c r="A86" s="1"/>
      <c r="B86" s="1"/>
      <c r="C86" s="51"/>
      <c r="D86" s="1"/>
      <c r="E86" s="1"/>
      <c r="F86" s="26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</row>
    <row r="87" spans="1:52" s="16" customFormat="1" ht="18" customHeight="1" x14ac:dyDescent="0.3">
      <c r="A87" s="1"/>
      <c r="B87" s="1"/>
      <c r="C87" s="51"/>
      <c r="D87" s="1"/>
      <c r="E87" s="1"/>
      <c r="F87" s="27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</row>
    <row r="88" spans="1:52" s="16" customFormat="1" ht="18" customHeight="1" x14ac:dyDescent="0.3">
      <c r="A88" s="1"/>
      <c r="B88" s="1"/>
      <c r="C88" s="51"/>
      <c r="D88" s="1"/>
      <c r="E88" s="1"/>
      <c r="F88" s="26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</row>
    <row r="89" spans="1:52" s="16" customFormat="1" ht="18" customHeight="1" x14ac:dyDescent="0.3">
      <c r="A89" s="1"/>
      <c r="B89" s="1"/>
      <c r="C89" s="51"/>
      <c r="D89" s="1"/>
      <c r="E89" s="1"/>
      <c r="F89" s="27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</row>
    <row r="90" spans="1:52" s="16" customFormat="1" ht="18" customHeight="1" x14ac:dyDescent="0.3">
      <c r="A90" s="1"/>
      <c r="B90" s="1"/>
      <c r="C90" s="51"/>
      <c r="D90" s="1"/>
      <c r="E90" s="1"/>
      <c r="F90" s="26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</row>
    <row r="91" spans="1:52" s="16" customFormat="1" ht="18" customHeight="1" x14ac:dyDescent="0.3">
      <c r="A91" s="1"/>
      <c r="B91" s="1"/>
      <c r="C91" s="51"/>
      <c r="D91" s="1"/>
      <c r="E91" s="1"/>
      <c r="F91" s="27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</row>
    <row r="92" spans="1:52" s="16" customFormat="1" ht="18" customHeight="1" x14ac:dyDescent="0.3">
      <c r="A92" s="1"/>
      <c r="B92" s="1"/>
      <c r="C92" s="51"/>
      <c r="D92" s="1"/>
      <c r="E92" s="1"/>
      <c r="F92" s="26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</row>
    <row r="93" spans="1:52" s="16" customFormat="1" ht="18" customHeight="1" x14ac:dyDescent="0.3">
      <c r="A93" s="1"/>
      <c r="B93" s="1"/>
      <c r="C93" s="51"/>
      <c r="D93" s="1"/>
      <c r="E93" s="1"/>
      <c r="F93" s="27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</row>
    <row r="94" spans="1:52" s="16" customFormat="1" ht="18" customHeight="1" x14ac:dyDescent="0.3">
      <c r="A94" s="1"/>
      <c r="B94" s="1"/>
      <c r="C94" s="51"/>
      <c r="D94" s="1"/>
      <c r="E94" s="1"/>
      <c r="F94" s="26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</row>
    <row r="95" spans="1:52" s="16" customFormat="1" ht="18" customHeight="1" x14ac:dyDescent="0.3">
      <c r="A95" s="1"/>
      <c r="B95" s="1"/>
      <c r="C95" s="51"/>
      <c r="D95" s="1"/>
      <c r="E95" s="1"/>
      <c r="F95" s="27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</row>
    <row r="96" spans="1:52" s="16" customFormat="1" ht="18" customHeight="1" x14ac:dyDescent="0.3">
      <c r="A96" s="1"/>
      <c r="B96" s="1"/>
      <c r="C96" s="51"/>
      <c r="D96" s="1"/>
      <c r="E96" s="1"/>
      <c r="F96" s="26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</row>
    <row r="97" spans="1:52" s="16" customFormat="1" ht="18" customHeight="1" x14ac:dyDescent="0.3">
      <c r="A97" s="1"/>
      <c r="B97" s="1"/>
      <c r="C97" s="51"/>
      <c r="D97" s="1"/>
      <c r="E97" s="1"/>
      <c r="F97" s="27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</row>
    <row r="98" spans="1:52" s="16" customFormat="1" ht="18" customHeight="1" x14ac:dyDescent="0.3">
      <c r="A98" s="1"/>
      <c r="B98" s="1"/>
      <c r="C98" s="51"/>
      <c r="D98" s="1"/>
      <c r="E98" s="1"/>
      <c r="F98" s="26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</row>
    <row r="99" spans="1:52" s="16" customFormat="1" ht="18" customHeight="1" x14ac:dyDescent="0.3">
      <c r="A99" s="1"/>
      <c r="B99" s="1"/>
      <c r="C99" s="51"/>
      <c r="D99" s="1"/>
      <c r="E99" s="1"/>
      <c r="F99" s="27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</row>
    <row r="100" spans="1:52" s="16" customFormat="1" ht="18" customHeight="1" x14ac:dyDescent="0.3">
      <c r="A100" s="1"/>
      <c r="B100" s="1"/>
      <c r="C100" s="51"/>
      <c r="D100" s="1"/>
      <c r="E100" s="1"/>
      <c r="F100" s="26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</row>
    <row r="101" spans="1:52" s="16" customFormat="1" ht="18" customHeight="1" x14ac:dyDescent="0.3">
      <c r="A101" s="1"/>
      <c r="B101" s="1"/>
      <c r="C101" s="51"/>
      <c r="D101" s="1"/>
      <c r="E101" s="1"/>
      <c r="F101" s="27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</row>
    <row r="102" spans="1:52" s="16" customFormat="1" ht="18" customHeight="1" x14ac:dyDescent="0.3">
      <c r="A102" s="1"/>
      <c r="B102" s="1"/>
      <c r="C102" s="51"/>
      <c r="D102" s="1"/>
      <c r="E102" s="1"/>
      <c r="F102" s="26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</row>
    <row r="103" spans="1:52" s="16" customFormat="1" ht="18" customHeight="1" x14ac:dyDescent="0.3">
      <c r="A103" s="1"/>
      <c r="B103" s="1"/>
      <c r="C103" s="51"/>
      <c r="D103" s="1"/>
      <c r="E103" s="1"/>
      <c r="F103" s="27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</row>
    <row r="104" spans="1:52" s="16" customFormat="1" ht="18" customHeight="1" x14ac:dyDescent="0.3">
      <c r="A104" s="1"/>
      <c r="B104" s="1"/>
      <c r="C104" s="51"/>
      <c r="D104" s="1"/>
      <c r="E104" s="1"/>
      <c r="F104" s="26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</row>
    <row r="105" spans="1:52" s="16" customFormat="1" ht="18" customHeight="1" x14ac:dyDescent="0.3">
      <c r="A105" s="1"/>
      <c r="B105" s="1"/>
      <c r="C105" s="51"/>
      <c r="D105" s="1"/>
      <c r="E105" s="1"/>
      <c r="F105" s="27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</row>
    <row r="106" spans="1:52" s="16" customFormat="1" ht="18" customHeight="1" x14ac:dyDescent="0.3">
      <c r="A106" s="1"/>
      <c r="B106" s="1"/>
      <c r="C106" s="51"/>
      <c r="D106" s="1"/>
      <c r="E106" s="1"/>
      <c r="F106" s="26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</row>
    <row r="107" spans="1:52" s="16" customFormat="1" ht="18" customHeight="1" x14ac:dyDescent="0.3">
      <c r="A107" s="1"/>
      <c r="B107" s="1"/>
      <c r="C107" s="51"/>
      <c r="D107" s="1"/>
      <c r="E107" s="1"/>
      <c r="F107" s="27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</row>
    <row r="108" spans="1:52" s="16" customFormat="1" ht="18" customHeight="1" x14ac:dyDescent="0.3">
      <c r="A108" s="1"/>
      <c r="B108" s="1"/>
      <c r="C108" s="51"/>
      <c r="D108" s="1"/>
      <c r="E108" s="1"/>
      <c r="F108" s="26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</row>
    <row r="109" spans="1:52" s="16" customFormat="1" ht="18" customHeight="1" x14ac:dyDescent="0.3">
      <c r="A109" s="1"/>
      <c r="B109" s="1"/>
      <c r="C109" s="51"/>
      <c r="D109" s="1"/>
      <c r="E109" s="1"/>
      <c r="F109" s="27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</row>
    <row r="110" spans="1:52" s="16" customFormat="1" ht="18" customHeight="1" x14ac:dyDescent="0.3">
      <c r="A110" s="1"/>
      <c r="B110" s="1"/>
      <c r="C110" s="51"/>
      <c r="D110" s="1"/>
      <c r="E110" s="1"/>
      <c r="F110" s="26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</row>
    <row r="111" spans="1:52" s="16" customFormat="1" ht="18" customHeight="1" x14ac:dyDescent="0.3">
      <c r="A111" s="1"/>
      <c r="B111" s="1"/>
      <c r="C111" s="51"/>
      <c r="D111" s="1"/>
      <c r="E111" s="1"/>
      <c r="F111" s="27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</row>
    <row r="112" spans="1:52" s="16" customFormat="1" ht="18" customHeight="1" x14ac:dyDescent="0.3">
      <c r="A112" s="1"/>
      <c r="B112" s="1"/>
      <c r="C112" s="51"/>
      <c r="D112" s="1"/>
      <c r="E112" s="1"/>
      <c r="F112" s="26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</row>
    <row r="113" spans="1:52" s="16" customFormat="1" ht="18" customHeight="1" x14ac:dyDescent="0.3">
      <c r="A113" s="1"/>
      <c r="B113" s="1"/>
      <c r="C113" s="51"/>
      <c r="D113" s="1"/>
      <c r="E113" s="1"/>
      <c r="F113" s="27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</row>
    <row r="114" spans="1:52" s="16" customFormat="1" ht="18" customHeight="1" x14ac:dyDescent="0.3">
      <c r="A114" s="1"/>
      <c r="B114" s="1"/>
      <c r="C114" s="51"/>
      <c r="D114" s="1"/>
      <c r="E114" s="1"/>
      <c r="F114" s="26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</row>
    <row r="115" spans="1:52" s="16" customFormat="1" ht="18" customHeight="1" x14ac:dyDescent="0.3">
      <c r="A115" s="1"/>
      <c r="B115" s="1"/>
      <c r="C115" s="51"/>
      <c r="D115" s="1"/>
      <c r="E115" s="1"/>
      <c r="F115" s="27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</row>
    <row r="116" spans="1:52" s="16" customFormat="1" ht="18" customHeight="1" x14ac:dyDescent="0.3">
      <c r="A116" s="1"/>
      <c r="B116" s="1"/>
      <c r="C116" s="51"/>
      <c r="D116" s="1"/>
      <c r="E116" s="1"/>
      <c r="F116" s="26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</row>
    <row r="117" spans="1:52" s="16" customFormat="1" ht="18" customHeight="1" x14ac:dyDescent="0.3">
      <c r="A117" s="1"/>
      <c r="B117" s="1"/>
      <c r="C117" s="51"/>
      <c r="D117" s="1"/>
      <c r="E117" s="1"/>
      <c r="F117" s="27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</row>
    <row r="118" spans="1:52" s="16" customFormat="1" ht="18" customHeight="1" x14ac:dyDescent="0.3">
      <c r="A118" s="1"/>
      <c r="B118" s="1"/>
      <c r="C118" s="51"/>
      <c r="D118" s="1"/>
      <c r="E118" s="1"/>
      <c r="F118" s="26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</row>
    <row r="119" spans="1:52" s="16" customFormat="1" ht="18" customHeight="1" x14ac:dyDescent="0.3">
      <c r="A119" s="1"/>
      <c r="B119" s="1"/>
      <c r="C119" s="51"/>
      <c r="D119" s="1"/>
      <c r="E119" s="1"/>
      <c r="F119" s="27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</row>
    <row r="120" spans="1:52" s="16" customFormat="1" ht="18" customHeight="1" x14ac:dyDescent="0.3">
      <c r="A120" s="1"/>
      <c r="B120" s="1"/>
      <c r="C120" s="51"/>
      <c r="D120" s="1"/>
      <c r="E120" s="1"/>
      <c r="F120" s="26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</row>
    <row r="121" spans="1:52" s="16" customFormat="1" ht="18" customHeight="1" x14ac:dyDescent="0.3">
      <c r="A121" s="1"/>
      <c r="B121" s="1"/>
      <c r="C121" s="51"/>
      <c r="D121" s="1"/>
      <c r="E121" s="1"/>
      <c r="F121" s="27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</row>
    <row r="122" spans="1:52" s="16" customFormat="1" ht="18" customHeight="1" x14ac:dyDescent="0.3">
      <c r="A122" s="1"/>
      <c r="B122" s="1"/>
      <c r="C122" s="51"/>
      <c r="D122" s="1"/>
      <c r="E122" s="1"/>
      <c r="F122" s="26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</row>
    <row r="123" spans="1:52" s="16" customFormat="1" ht="18" customHeight="1" x14ac:dyDescent="0.3">
      <c r="A123" s="1"/>
      <c r="B123" s="1"/>
      <c r="C123" s="51"/>
      <c r="D123" s="1"/>
      <c r="E123" s="1"/>
      <c r="F123" s="27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</row>
    <row r="124" spans="1:52" s="16" customFormat="1" ht="18" customHeight="1" x14ac:dyDescent="0.3">
      <c r="A124" s="1"/>
      <c r="B124" s="1"/>
      <c r="C124" s="51"/>
      <c r="D124" s="1"/>
      <c r="E124" s="1"/>
      <c r="F124" s="26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</row>
    <row r="125" spans="1:52" s="16" customFormat="1" ht="18" customHeight="1" x14ac:dyDescent="0.3">
      <c r="A125" s="1"/>
      <c r="B125" s="1"/>
      <c r="C125" s="51"/>
      <c r="D125" s="1"/>
      <c r="E125" s="1"/>
      <c r="F125" s="27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</row>
    <row r="126" spans="1:52" s="16" customFormat="1" ht="18" customHeight="1" x14ac:dyDescent="0.3">
      <c r="A126" s="1"/>
      <c r="B126" s="1"/>
      <c r="C126" s="51"/>
      <c r="D126" s="1"/>
      <c r="E126" s="1"/>
      <c r="F126" s="26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</row>
    <row r="127" spans="1:52" s="16" customFormat="1" ht="18" customHeight="1" x14ac:dyDescent="0.3">
      <c r="A127" s="1"/>
      <c r="B127" s="1"/>
      <c r="C127" s="51"/>
      <c r="D127" s="1"/>
      <c r="E127" s="1"/>
      <c r="F127" s="27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</row>
    <row r="128" spans="1:52" s="16" customFormat="1" ht="18" customHeight="1" x14ac:dyDescent="0.3">
      <c r="A128" s="1"/>
      <c r="B128" s="1"/>
      <c r="C128" s="51"/>
      <c r="D128" s="1"/>
      <c r="E128" s="1"/>
      <c r="F128" s="26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</row>
    <row r="129" spans="1:52" s="16" customFormat="1" ht="18" customHeight="1" x14ac:dyDescent="0.3">
      <c r="A129" s="1"/>
      <c r="B129" s="1"/>
      <c r="C129" s="51"/>
      <c r="D129" s="1"/>
      <c r="E129" s="1"/>
      <c r="F129" s="27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</row>
    <row r="130" spans="1:52" s="16" customFormat="1" ht="18" customHeight="1" x14ac:dyDescent="0.3">
      <c r="A130" s="1"/>
      <c r="B130" s="1"/>
      <c r="C130" s="51"/>
      <c r="D130" s="1"/>
      <c r="E130" s="1"/>
      <c r="F130" s="26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</row>
    <row r="131" spans="1:52" s="16" customFormat="1" ht="18" customHeight="1" x14ac:dyDescent="0.3">
      <c r="A131" s="1"/>
      <c r="B131" s="1"/>
      <c r="C131" s="51"/>
      <c r="D131" s="1"/>
      <c r="E131" s="1"/>
      <c r="F131" s="27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</row>
    <row r="132" spans="1:52" s="16" customFormat="1" ht="18" customHeight="1" x14ac:dyDescent="0.3">
      <c r="A132" s="1"/>
      <c r="B132" s="1"/>
      <c r="C132" s="51"/>
      <c r="D132" s="1"/>
      <c r="E132" s="1"/>
      <c r="F132" s="26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</row>
    <row r="133" spans="1:52" s="16" customFormat="1" ht="18" customHeight="1" x14ac:dyDescent="0.3">
      <c r="A133" s="1"/>
      <c r="B133" s="1"/>
      <c r="C133" s="51"/>
      <c r="D133" s="1"/>
      <c r="E133" s="1"/>
      <c r="F133" s="27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</row>
    <row r="134" spans="1:52" s="16" customFormat="1" ht="18" customHeight="1" x14ac:dyDescent="0.3">
      <c r="A134" s="1"/>
      <c r="B134" s="1"/>
      <c r="C134" s="51"/>
      <c r="D134" s="1"/>
      <c r="E134" s="1"/>
      <c r="F134" s="26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  <c r="AM134" s="64"/>
      <c r="AN134" s="64"/>
      <c r="AO134" s="64"/>
      <c r="AP134" s="64"/>
      <c r="AQ134" s="64"/>
      <c r="AR134" s="64"/>
      <c r="AS134" s="64"/>
      <c r="AT134" s="64"/>
      <c r="AU134" s="64"/>
      <c r="AV134" s="64"/>
      <c r="AW134" s="64"/>
      <c r="AX134" s="64"/>
      <c r="AY134" s="64"/>
      <c r="AZ134" s="64"/>
    </row>
    <row r="135" spans="1:52" s="16" customFormat="1" ht="18" customHeight="1" x14ac:dyDescent="0.3">
      <c r="A135" s="1"/>
      <c r="B135" s="1"/>
      <c r="C135" s="51"/>
      <c r="D135" s="1"/>
      <c r="E135" s="1"/>
      <c r="F135" s="27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</row>
    <row r="136" spans="1:52" s="16" customFormat="1" ht="18" customHeight="1" x14ac:dyDescent="0.3">
      <c r="A136" s="1"/>
      <c r="B136" s="1"/>
      <c r="C136" s="51"/>
      <c r="D136" s="1"/>
      <c r="E136" s="1"/>
      <c r="F136" s="26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</row>
    <row r="137" spans="1:52" s="16" customFormat="1" ht="18" customHeight="1" x14ac:dyDescent="0.3">
      <c r="A137" s="1"/>
      <c r="B137" s="1"/>
      <c r="C137" s="51"/>
      <c r="D137" s="1"/>
      <c r="E137" s="1"/>
      <c r="F137" s="27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</row>
    <row r="138" spans="1:52" s="16" customFormat="1" ht="18" customHeight="1" x14ac:dyDescent="0.3">
      <c r="A138" s="1"/>
      <c r="B138" s="1"/>
      <c r="C138" s="51"/>
      <c r="D138" s="1"/>
      <c r="E138" s="1"/>
      <c r="F138" s="26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</row>
    <row r="139" spans="1:52" s="16" customFormat="1" ht="18" customHeight="1" x14ac:dyDescent="0.3">
      <c r="A139" s="1"/>
      <c r="B139" s="1"/>
      <c r="C139" s="51"/>
      <c r="D139" s="1"/>
      <c r="E139" s="1"/>
      <c r="F139" s="27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</row>
    <row r="140" spans="1:52" s="16" customFormat="1" ht="18" customHeight="1" x14ac:dyDescent="0.3">
      <c r="A140" s="1"/>
      <c r="B140" s="1"/>
      <c r="C140" s="51"/>
      <c r="D140" s="1"/>
      <c r="E140" s="1"/>
      <c r="F140" s="26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</row>
    <row r="141" spans="1:52" s="16" customFormat="1" ht="18" customHeight="1" x14ac:dyDescent="0.3">
      <c r="A141" s="1"/>
      <c r="B141" s="1"/>
      <c r="C141" s="51"/>
      <c r="D141" s="1"/>
      <c r="E141" s="1"/>
      <c r="F141" s="27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</row>
    <row r="142" spans="1:52" s="16" customFormat="1" ht="18" customHeight="1" x14ac:dyDescent="0.3">
      <c r="A142" s="1"/>
      <c r="B142" s="1"/>
      <c r="C142" s="51"/>
      <c r="D142" s="1"/>
      <c r="E142" s="1"/>
      <c r="F142" s="26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</row>
    <row r="143" spans="1:52" s="16" customFormat="1" ht="18" customHeight="1" x14ac:dyDescent="0.3">
      <c r="A143" s="1"/>
      <c r="B143" s="1"/>
      <c r="C143" s="51"/>
      <c r="D143" s="1"/>
      <c r="E143" s="1"/>
      <c r="F143" s="27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</row>
    <row r="144" spans="1:52" s="16" customFormat="1" ht="18" customHeight="1" x14ac:dyDescent="0.3">
      <c r="A144" s="1"/>
      <c r="B144" s="1"/>
      <c r="C144" s="51"/>
      <c r="D144" s="1"/>
      <c r="E144" s="1"/>
      <c r="F144" s="26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</row>
    <row r="145" spans="1:52" s="16" customFormat="1" ht="18" customHeight="1" x14ac:dyDescent="0.3">
      <c r="A145" s="1"/>
      <c r="B145" s="1"/>
      <c r="C145" s="51"/>
      <c r="D145" s="1"/>
      <c r="E145" s="1"/>
      <c r="F145" s="27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</row>
    <row r="146" spans="1:52" s="16" customFormat="1" ht="18" customHeight="1" x14ac:dyDescent="0.3">
      <c r="A146" s="1"/>
      <c r="B146" s="1"/>
      <c r="C146" s="51"/>
      <c r="D146" s="1"/>
      <c r="E146" s="1"/>
      <c r="F146" s="26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</row>
    <row r="147" spans="1:52" s="16" customFormat="1" ht="18" customHeight="1" x14ac:dyDescent="0.3">
      <c r="A147" s="1"/>
      <c r="B147" s="1"/>
      <c r="C147" s="51"/>
      <c r="D147" s="1"/>
      <c r="E147" s="1"/>
      <c r="F147" s="27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</row>
    <row r="148" spans="1:52" s="16" customFormat="1" ht="18" customHeight="1" x14ac:dyDescent="0.3">
      <c r="A148" s="1"/>
      <c r="B148" s="1"/>
      <c r="C148" s="51"/>
      <c r="D148" s="1"/>
      <c r="E148" s="1"/>
      <c r="F148" s="26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  <c r="AY148" s="64"/>
      <c r="AZ148" s="64"/>
    </row>
    <row r="149" spans="1:52" s="16" customFormat="1" ht="18" customHeight="1" x14ac:dyDescent="0.3">
      <c r="A149" s="1"/>
      <c r="B149" s="1"/>
      <c r="C149" s="51"/>
      <c r="D149" s="1"/>
      <c r="E149" s="1"/>
      <c r="F149" s="27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</row>
    <row r="150" spans="1:52" s="16" customFormat="1" ht="18" customHeight="1" x14ac:dyDescent="0.3">
      <c r="A150" s="1"/>
      <c r="B150" s="1"/>
      <c r="C150" s="51"/>
      <c r="D150" s="1"/>
      <c r="E150" s="1"/>
      <c r="F150" s="26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</row>
    <row r="151" spans="1:52" s="16" customFormat="1" ht="18" customHeight="1" x14ac:dyDescent="0.3">
      <c r="A151" s="1"/>
      <c r="B151" s="1"/>
      <c r="C151" s="51"/>
      <c r="D151" s="1"/>
      <c r="E151" s="1"/>
      <c r="F151" s="27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</row>
    <row r="152" spans="1:52" s="16" customFormat="1" ht="18" customHeight="1" x14ac:dyDescent="0.3">
      <c r="A152" s="1"/>
      <c r="B152" s="1"/>
      <c r="C152" s="51"/>
      <c r="D152" s="1"/>
      <c r="E152" s="1"/>
      <c r="F152" s="26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</row>
    <row r="153" spans="1:52" s="16" customFormat="1" ht="18" customHeight="1" x14ac:dyDescent="0.3">
      <c r="A153" s="1"/>
      <c r="B153" s="1"/>
      <c r="C153" s="51"/>
      <c r="D153" s="1"/>
      <c r="E153" s="1"/>
      <c r="F153" s="27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</row>
    <row r="154" spans="1:52" s="16" customFormat="1" ht="18" customHeight="1" x14ac:dyDescent="0.3">
      <c r="A154" s="1"/>
      <c r="B154" s="1"/>
      <c r="C154" s="51"/>
      <c r="D154" s="1"/>
      <c r="E154" s="1"/>
      <c r="F154" s="26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</row>
    <row r="155" spans="1:52" s="16" customFormat="1" ht="18" customHeight="1" x14ac:dyDescent="0.3">
      <c r="A155" s="1"/>
      <c r="B155" s="1"/>
      <c r="C155" s="51"/>
      <c r="D155" s="1"/>
      <c r="E155" s="1"/>
      <c r="F155" s="27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</row>
    <row r="156" spans="1:52" s="16" customFormat="1" ht="18" customHeight="1" x14ac:dyDescent="0.3">
      <c r="A156" s="1"/>
      <c r="B156" s="1"/>
      <c r="C156" s="51"/>
      <c r="D156" s="1"/>
      <c r="E156" s="1"/>
      <c r="F156" s="26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</row>
    <row r="157" spans="1:52" s="16" customFormat="1" ht="18" customHeight="1" x14ac:dyDescent="0.3">
      <c r="A157" s="1"/>
      <c r="B157" s="1"/>
      <c r="C157" s="51"/>
      <c r="D157" s="1"/>
      <c r="E157" s="1"/>
      <c r="F157" s="27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</row>
    <row r="158" spans="1:52" s="16" customFormat="1" ht="18" customHeight="1" x14ac:dyDescent="0.3">
      <c r="A158" s="1"/>
      <c r="B158" s="1"/>
      <c r="C158" s="51"/>
      <c r="D158" s="1"/>
      <c r="E158" s="1"/>
      <c r="F158" s="26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</row>
    <row r="159" spans="1:52" s="16" customFormat="1" ht="18" customHeight="1" x14ac:dyDescent="0.3">
      <c r="A159" s="1"/>
      <c r="B159" s="1"/>
      <c r="C159" s="51"/>
      <c r="D159" s="1"/>
      <c r="E159" s="1"/>
      <c r="F159" s="27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  <c r="AZ159" s="65"/>
    </row>
    <row r="160" spans="1:52" s="16" customFormat="1" ht="18" customHeight="1" x14ac:dyDescent="0.3">
      <c r="A160" s="1"/>
      <c r="B160" s="1"/>
      <c r="C160" s="51"/>
      <c r="D160" s="1"/>
      <c r="E160" s="1"/>
      <c r="F160" s="26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</row>
    <row r="161" spans="1:52" s="16" customFormat="1" ht="18" customHeight="1" x14ac:dyDescent="0.3">
      <c r="A161" s="1"/>
      <c r="B161" s="1"/>
      <c r="C161" s="51"/>
      <c r="D161" s="1"/>
      <c r="E161" s="1"/>
      <c r="F161" s="27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</row>
    <row r="162" spans="1:52" s="16" customFormat="1" ht="18" customHeight="1" x14ac:dyDescent="0.3">
      <c r="A162" s="1"/>
      <c r="B162" s="1"/>
      <c r="C162" s="51"/>
      <c r="D162" s="1"/>
      <c r="E162" s="1"/>
      <c r="F162" s="26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</row>
    <row r="163" spans="1:52" s="16" customFormat="1" ht="18" customHeight="1" x14ac:dyDescent="0.3">
      <c r="A163" s="1"/>
      <c r="B163" s="1"/>
      <c r="C163" s="51"/>
      <c r="D163" s="1"/>
      <c r="E163" s="1"/>
      <c r="F163" s="27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</row>
    <row r="164" spans="1:52" s="16" customFormat="1" ht="18" customHeight="1" x14ac:dyDescent="0.3">
      <c r="A164" s="1"/>
      <c r="B164" s="1"/>
      <c r="C164" s="51"/>
      <c r="D164" s="1"/>
      <c r="E164" s="1"/>
      <c r="F164" s="26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</row>
    <row r="165" spans="1:52" s="16" customFormat="1" ht="18" customHeight="1" x14ac:dyDescent="0.3">
      <c r="A165" s="1"/>
      <c r="B165" s="1"/>
      <c r="C165" s="51"/>
      <c r="D165" s="1"/>
      <c r="E165" s="1"/>
      <c r="F165" s="27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</row>
    <row r="166" spans="1:52" s="16" customFormat="1" ht="18" customHeight="1" x14ac:dyDescent="0.3">
      <c r="A166" s="1"/>
      <c r="B166" s="1"/>
      <c r="C166" s="51"/>
      <c r="D166" s="1"/>
      <c r="E166" s="1"/>
      <c r="F166" s="26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</row>
    <row r="167" spans="1:52" s="16" customFormat="1" ht="18" customHeight="1" x14ac:dyDescent="0.3">
      <c r="A167" s="1"/>
      <c r="B167" s="1"/>
      <c r="C167" s="51"/>
      <c r="D167" s="1"/>
      <c r="E167" s="1"/>
      <c r="F167" s="27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</row>
    <row r="168" spans="1:52" s="16" customFormat="1" ht="18" customHeight="1" x14ac:dyDescent="0.3">
      <c r="A168" s="1"/>
      <c r="B168" s="1"/>
      <c r="C168" s="51"/>
      <c r="D168" s="1"/>
      <c r="E168" s="1"/>
      <c r="F168" s="26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</row>
    <row r="169" spans="1:52" s="16" customFormat="1" ht="18" customHeight="1" x14ac:dyDescent="0.3">
      <c r="A169" s="1"/>
      <c r="B169" s="1"/>
      <c r="C169" s="51"/>
      <c r="D169" s="1"/>
      <c r="E169" s="1"/>
      <c r="F169" s="27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</row>
    <row r="170" spans="1:52" s="16" customFormat="1" ht="18" customHeight="1" x14ac:dyDescent="0.3">
      <c r="A170" s="1"/>
      <c r="B170" s="1"/>
      <c r="C170" s="51"/>
      <c r="D170" s="1"/>
      <c r="E170" s="1"/>
      <c r="F170" s="26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</row>
    <row r="171" spans="1:52" s="16" customFormat="1" ht="18" customHeight="1" x14ac:dyDescent="0.3">
      <c r="A171" s="1"/>
      <c r="B171" s="1"/>
      <c r="C171" s="51"/>
      <c r="D171" s="1"/>
      <c r="E171" s="1"/>
      <c r="F171" s="27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</row>
    <row r="172" spans="1:52" s="16" customFormat="1" ht="18" customHeight="1" x14ac:dyDescent="0.3">
      <c r="A172" s="1"/>
      <c r="B172" s="1"/>
      <c r="C172" s="51"/>
      <c r="D172" s="1"/>
      <c r="E172" s="1"/>
      <c r="F172" s="26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</row>
    <row r="173" spans="1:52" s="16" customFormat="1" ht="18" customHeight="1" x14ac:dyDescent="0.3">
      <c r="A173" s="1"/>
      <c r="B173" s="1"/>
      <c r="C173" s="51"/>
      <c r="D173" s="1"/>
      <c r="E173" s="1"/>
      <c r="F173" s="27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</row>
    <row r="174" spans="1:52" s="16" customFormat="1" ht="18" customHeight="1" x14ac:dyDescent="0.3">
      <c r="A174" s="1"/>
      <c r="B174" s="1"/>
      <c r="C174" s="51"/>
      <c r="D174" s="1"/>
      <c r="E174" s="1"/>
      <c r="F174" s="26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</row>
    <row r="175" spans="1:52" s="16" customFormat="1" ht="18" customHeight="1" x14ac:dyDescent="0.3">
      <c r="A175" s="1"/>
      <c r="B175" s="1"/>
      <c r="C175" s="51"/>
      <c r="D175" s="1"/>
      <c r="E175" s="1"/>
      <c r="F175" s="27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</row>
    <row r="176" spans="1:52" s="16" customFormat="1" ht="18" customHeight="1" x14ac:dyDescent="0.3">
      <c r="A176" s="1"/>
      <c r="B176" s="1"/>
      <c r="C176" s="51"/>
      <c r="D176" s="1"/>
      <c r="E176" s="1"/>
      <c r="F176" s="26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</row>
    <row r="177" spans="1:52" s="16" customFormat="1" ht="18" customHeight="1" x14ac:dyDescent="0.3">
      <c r="A177" s="1"/>
      <c r="B177" s="1"/>
      <c r="C177" s="51"/>
      <c r="D177" s="1"/>
      <c r="E177" s="1"/>
      <c r="F177" s="27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</row>
    <row r="178" spans="1:52" s="16" customFormat="1" ht="18" customHeight="1" x14ac:dyDescent="0.3">
      <c r="A178" s="1"/>
      <c r="B178" s="1"/>
      <c r="C178" s="51"/>
      <c r="D178" s="1"/>
      <c r="E178" s="1"/>
      <c r="F178" s="26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</row>
    <row r="179" spans="1:52" s="16" customFormat="1" ht="18" customHeight="1" x14ac:dyDescent="0.3">
      <c r="A179" s="1"/>
      <c r="B179" s="1"/>
      <c r="C179" s="51"/>
      <c r="D179" s="1"/>
      <c r="E179" s="1"/>
      <c r="F179" s="27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</row>
    <row r="180" spans="1:52" s="16" customFormat="1" ht="18" customHeight="1" x14ac:dyDescent="0.3">
      <c r="A180" s="1"/>
      <c r="B180" s="1"/>
      <c r="C180" s="51"/>
      <c r="D180" s="1"/>
      <c r="E180" s="1"/>
      <c r="F180" s="26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</row>
    <row r="181" spans="1:52" s="16" customFormat="1" ht="18" customHeight="1" x14ac:dyDescent="0.3">
      <c r="A181" s="1"/>
      <c r="B181" s="1"/>
      <c r="C181" s="51"/>
      <c r="D181" s="1"/>
      <c r="E181" s="1"/>
      <c r="F181" s="27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5"/>
      <c r="AF181" s="65"/>
      <c r="AG181" s="65"/>
      <c r="AH181" s="65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</row>
    <row r="182" spans="1:52" s="16" customFormat="1" ht="18" customHeight="1" x14ac:dyDescent="0.3">
      <c r="A182" s="1"/>
      <c r="B182" s="1"/>
      <c r="C182" s="51"/>
      <c r="D182" s="1"/>
      <c r="E182" s="1"/>
      <c r="F182" s="26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</row>
    <row r="183" spans="1:52" s="16" customFormat="1" ht="18" customHeight="1" x14ac:dyDescent="0.3">
      <c r="A183" s="1"/>
      <c r="B183" s="1"/>
      <c r="C183" s="51"/>
      <c r="D183" s="1"/>
      <c r="E183" s="1"/>
      <c r="F183" s="27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</row>
    <row r="184" spans="1:52" s="16" customFormat="1" ht="18" customHeight="1" x14ac:dyDescent="0.3">
      <c r="A184" s="1"/>
      <c r="B184" s="1"/>
      <c r="C184" s="51"/>
      <c r="D184" s="1"/>
      <c r="E184" s="1"/>
      <c r="F184" s="26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</row>
    <row r="185" spans="1:52" s="16" customFormat="1" ht="18" customHeight="1" x14ac:dyDescent="0.3">
      <c r="A185" s="1"/>
      <c r="B185" s="1"/>
      <c r="C185" s="51"/>
      <c r="D185" s="1"/>
      <c r="E185" s="1"/>
      <c r="F185" s="27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</row>
    <row r="186" spans="1:52" s="16" customFormat="1" ht="18" customHeight="1" x14ac:dyDescent="0.3">
      <c r="A186" s="1"/>
      <c r="B186" s="1"/>
      <c r="C186" s="51"/>
      <c r="D186" s="1"/>
      <c r="E186" s="1"/>
      <c r="F186" s="26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  <c r="AY186" s="64"/>
      <c r="AZ186" s="64"/>
    </row>
    <row r="187" spans="1:52" s="16" customFormat="1" ht="18" customHeight="1" x14ac:dyDescent="0.3">
      <c r="A187" s="1"/>
      <c r="B187" s="1"/>
      <c r="C187" s="51"/>
      <c r="D187" s="1"/>
      <c r="E187" s="1"/>
      <c r="F187" s="27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</row>
    <row r="188" spans="1:52" s="16" customFormat="1" ht="18" customHeight="1" x14ac:dyDescent="0.3">
      <c r="A188" s="1"/>
      <c r="B188" s="1"/>
      <c r="C188" s="51"/>
      <c r="D188" s="1"/>
      <c r="E188" s="1"/>
      <c r="F188" s="26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</row>
    <row r="189" spans="1:52" s="16" customFormat="1" ht="18" customHeight="1" x14ac:dyDescent="0.3">
      <c r="A189" s="1"/>
      <c r="B189" s="1"/>
      <c r="C189" s="51"/>
      <c r="D189" s="1"/>
      <c r="E189" s="1"/>
      <c r="F189" s="27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</row>
    <row r="190" spans="1:52" s="16" customFormat="1" ht="18" customHeight="1" x14ac:dyDescent="0.3">
      <c r="A190" s="1"/>
      <c r="B190" s="1"/>
      <c r="C190" s="51"/>
      <c r="D190" s="1"/>
      <c r="E190" s="1"/>
      <c r="F190" s="26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</row>
    <row r="191" spans="1:52" s="16" customFormat="1" ht="18" customHeight="1" x14ac:dyDescent="0.3">
      <c r="A191" s="1"/>
      <c r="B191" s="1"/>
      <c r="C191" s="51"/>
      <c r="D191" s="1"/>
      <c r="E191" s="1"/>
      <c r="F191" s="27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</row>
    <row r="192" spans="1:52" s="16" customFormat="1" ht="18" customHeight="1" x14ac:dyDescent="0.3">
      <c r="A192" s="1"/>
      <c r="B192" s="1"/>
      <c r="C192" s="51"/>
      <c r="D192" s="1"/>
      <c r="E192" s="1"/>
      <c r="F192" s="26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</row>
    <row r="193" spans="1:52" s="16" customFormat="1" ht="18" customHeight="1" x14ac:dyDescent="0.3">
      <c r="A193" s="1"/>
      <c r="B193" s="1"/>
      <c r="C193" s="51"/>
      <c r="D193" s="1"/>
      <c r="E193" s="1"/>
      <c r="F193" s="27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</row>
    <row r="194" spans="1:52" s="16" customFormat="1" ht="18" customHeight="1" x14ac:dyDescent="0.3">
      <c r="A194" s="1"/>
      <c r="B194" s="1"/>
      <c r="C194" s="51"/>
      <c r="D194" s="1"/>
      <c r="E194" s="1"/>
      <c r="F194" s="26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</row>
    <row r="195" spans="1:52" s="16" customFormat="1" ht="18" customHeight="1" x14ac:dyDescent="0.3">
      <c r="A195" s="1"/>
      <c r="B195" s="1"/>
      <c r="C195" s="51"/>
      <c r="D195" s="1"/>
      <c r="E195" s="1"/>
      <c r="F195" s="27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</row>
    <row r="196" spans="1:52" s="16" customFormat="1" ht="18" customHeight="1" x14ac:dyDescent="0.3">
      <c r="A196" s="1"/>
      <c r="B196" s="1"/>
      <c r="C196" s="51"/>
      <c r="D196" s="1"/>
      <c r="E196" s="1"/>
      <c r="F196" s="26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</row>
    <row r="197" spans="1:52" s="16" customFormat="1" ht="18" customHeight="1" x14ac:dyDescent="0.3">
      <c r="A197" s="1"/>
      <c r="B197" s="1"/>
      <c r="C197" s="51"/>
      <c r="D197" s="1"/>
      <c r="E197" s="1"/>
      <c r="F197" s="27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</row>
    <row r="198" spans="1:52" s="16" customFormat="1" ht="18" customHeight="1" x14ac:dyDescent="0.3">
      <c r="A198" s="1"/>
      <c r="B198" s="1"/>
      <c r="C198" s="51"/>
      <c r="D198" s="1"/>
      <c r="E198" s="1"/>
      <c r="F198" s="26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</row>
    <row r="199" spans="1:52" s="16" customFormat="1" ht="18" customHeight="1" x14ac:dyDescent="0.3">
      <c r="A199" s="1"/>
      <c r="B199" s="1"/>
      <c r="C199" s="51"/>
      <c r="D199" s="1"/>
      <c r="E199" s="1"/>
      <c r="F199" s="27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</row>
    <row r="200" spans="1:52" s="16" customFormat="1" ht="18" customHeight="1" x14ac:dyDescent="0.3">
      <c r="A200" s="1"/>
      <c r="B200" s="1"/>
      <c r="C200" s="51"/>
      <c r="D200" s="1"/>
      <c r="E200" s="1"/>
      <c r="F200" s="26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</row>
    <row r="201" spans="1:52" s="16" customFormat="1" ht="18" customHeight="1" x14ac:dyDescent="0.3">
      <c r="A201" s="1"/>
      <c r="B201" s="1"/>
      <c r="C201" s="51"/>
      <c r="D201" s="1"/>
      <c r="E201" s="1"/>
      <c r="F201" s="27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</row>
    <row r="202" spans="1:52" s="16" customFormat="1" ht="18" customHeight="1" x14ac:dyDescent="0.3">
      <c r="A202" s="1"/>
      <c r="B202" s="1"/>
      <c r="C202" s="51"/>
      <c r="D202" s="1"/>
      <c r="E202" s="1"/>
      <c r="F202" s="26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</row>
    <row r="203" spans="1:52" s="16" customFormat="1" ht="18" customHeight="1" x14ac:dyDescent="0.3">
      <c r="A203" s="1"/>
      <c r="B203" s="1"/>
      <c r="C203" s="51"/>
      <c r="D203" s="1"/>
      <c r="E203" s="1"/>
      <c r="F203" s="27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</row>
    <row r="204" spans="1:52" s="16" customFormat="1" ht="18" customHeight="1" x14ac:dyDescent="0.3">
      <c r="A204" s="1"/>
      <c r="B204" s="1"/>
      <c r="C204" s="51"/>
      <c r="D204" s="1"/>
      <c r="E204" s="1"/>
      <c r="F204" s="26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</row>
    <row r="205" spans="1:52" s="16" customFormat="1" ht="18" customHeight="1" x14ac:dyDescent="0.3">
      <c r="A205" s="1"/>
      <c r="B205" s="1"/>
      <c r="C205" s="51"/>
      <c r="D205" s="1"/>
      <c r="E205" s="1"/>
      <c r="F205" s="27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</row>
    <row r="206" spans="1:52" s="16" customFormat="1" ht="18" customHeight="1" x14ac:dyDescent="0.3">
      <c r="A206" s="1"/>
      <c r="B206" s="1"/>
      <c r="C206" s="51"/>
      <c r="D206" s="1"/>
      <c r="E206" s="1"/>
      <c r="F206" s="26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</row>
    <row r="207" spans="1:52" s="16" customFormat="1" ht="18" customHeight="1" x14ac:dyDescent="0.3">
      <c r="A207" s="1"/>
      <c r="B207" s="1"/>
      <c r="C207" s="51"/>
      <c r="D207" s="1"/>
      <c r="E207" s="1"/>
      <c r="F207" s="27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</row>
    <row r="208" spans="1:52" s="16" customFormat="1" ht="18" customHeight="1" x14ac:dyDescent="0.3">
      <c r="A208" s="1"/>
      <c r="B208" s="1"/>
      <c r="C208" s="51"/>
      <c r="D208" s="1"/>
      <c r="E208" s="1"/>
      <c r="F208" s="26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</row>
    <row r="209" spans="1:52" s="16" customFormat="1" ht="18" customHeight="1" x14ac:dyDescent="0.3">
      <c r="A209" s="1"/>
      <c r="B209" s="1"/>
      <c r="C209" s="51"/>
      <c r="D209" s="1"/>
      <c r="E209" s="1"/>
      <c r="F209" s="27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</row>
    <row r="210" spans="1:52" s="16" customFormat="1" ht="18" customHeight="1" x14ac:dyDescent="0.3">
      <c r="A210" s="1"/>
      <c r="B210" s="1"/>
      <c r="C210" s="51"/>
      <c r="D210" s="1"/>
      <c r="E210" s="1"/>
      <c r="F210" s="26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</row>
    <row r="211" spans="1:52" s="16" customFormat="1" ht="18" customHeight="1" x14ac:dyDescent="0.3">
      <c r="A211" s="1"/>
      <c r="B211" s="1"/>
      <c r="C211" s="51"/>
      <c r="D211" s="1"/>
      <c r="E211" s="1"/>
      <c r="F211" s="27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</row>
    <row r="212" spans="1:52" s="16" customFormat="1" ht="18" customHeight="1" x14ac:dyDescent="0.3">
      <c r="A212" s="1"/>
      <c r="B212" s="1"/>
      <c r="C212" s="51"/>
      <c r="D212" s="1"/>
      <c r="E212" s="1"/>
      <c r="F212" s="26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</row>
    <row r="213" spans="1:52" s="16" customFormat="1" ht="18" customHeight="1" x14ac:dyDescent="0.3">
      <c r="A213" s="1"/>
      <c r="B213" s="1"/>
      <c r="C213" s="51"/>
      <c r="D213" s="1"/>
      <c r="E213" s="1"/>
      <c r="F213" s="27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</row>
    <row r="214" spans="1:52" s="16" customFormat="1" ht="18" customHeight="1" x14ac:dyDescent="0.3">
      <c r="A214" s="1"/>
      <c r="B214" s="1"/>
      <c r="C214" s="51"/>
      <c r="D214" s="1"/>
      <c r="E214" s="1"/>
      <c r="F214" s="26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</row>
    <row r="215" spans="1:52" s="16" customFormat="1" ht="18" customHeight="1" x14ac:dyDescent="0.3">
      <c r="A215" s="1"/>
      <c r="B215" s="1"/>
      <c r="C215" s="51"/>
      <c r="D215" s="1"/>
      <c r="E215" s="1"/>
      <c r="F215" s="27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</row>
    <row r="216" spans="1:52" s="16" customFormat="1" ht="18" customHeight="1" x14ac:dyDescent="0.3">
      <c r="A216" s="1"/>
      <c r="B216" s="1"/>
      <c r="C216" s="51"/>
      <c r="D216" s="1"/>
      <c r="E216" s="1"/>
      <c r="F216" s="26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</row>
    <row r="217" spans="1:52" s="16" customFormat="1" ht="18" customHeight="1" x14ac:dyDescent="0.3">
      <c r="A217" s="1"/>
      <c r="B217" s="1"/>
      <c r="C217" s="51"/>
      <c r="D217" s="1"/>
      <c r="E217" s="1"/>
      <c r="F217" s="27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</row>
    <row r="218" spans="1:52" s="16" customFormat="1" ht="18" customHeight="1" x14ac:dyDescent="0.3">
      <c r="A218" s="1"/>
      <c r="B218" s="1"/>
      <c r="C218" s="51"/>
      <c r="D218" s="1"/>
      <c r="E218" s="1"/>
      <c r="F218" s="26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</row>
    <row r="219" spans="1:52" s="16" customFormat="1" ht="18" customHeight="1" x14ac:dyDescent="0.3">
      <c r="A219" s="1"/>
      <c r="B219" s="1"/>
      <c r="C219" s="51"/>
      <c r="D219" s="1"/>
      <c r="E219" s="1"/>
      <c r="F219" s="27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</row>
    <row r="220" spans="1:52" s="16" customFormat="1" ht="18" customHeight="1" x14ac:dyDescent="0.3">
      <c r="A220" s="1"/>
      <c r="B220" s="1"/>
      <c r="C220" s="51"/>
      <c r="D220" s="1"/>
      <c r="E220" s="1"/>
      <c r="F220" s="26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</row>
    <row r="221" spans="1:52" s="16" customFormat="1" ht="18" customHeight="1" x14ac:dyDescent="0.3">
      <c r="A221" s="1"/>
      <c r="B221" s="1"/>
      <c r="C221" s="51"/>
      <c r="D221" s="1"/>
      <c r="E221" s="1"/>
      <c r="F221" s="27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</row>
    <row r="222" spans="1:52" s="16" customFormat="1" ht="18" customHeight="1" x14ac:dyDescent="0.3">
      <c r="A222" s="1"/>
      <c r="B222" s="1"/>
      <c r="C222" s="51"/>
      <c r="D222" s="1"/>
      <c r="E222" s="1"/>
      <c r="F222" s="26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</row>
    <row r="223" spans="1:52" s="16" customFormat="1" ht="18" customHeight="1" x14ac:dyDescent="0.3">
      <c r="A223" s="1"/>
      <c r="B223" s="1"/>
      <c r="C223" s="51"/>
      <c r="D223" s="1"/>
      <c r="E223" s="1"/>
      <c r="F223" s="27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</row>
    <row r="224" spans="1:52" s="16" customFormat="1" ht="18" customHeight="1" x14ac:dyDescent="0.3">
      <c r="A224" s="1"/>
      <c r="B224" s="1"/>
      <c r="C224" s="51"/>
      <c r="D224" s="1"/>
      <c r="E224" s="1"/>
      <c r="F224" s="26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</row>
    <row r="225" spans="1:52" s="16" customFormat="1" ht="18" customHeight="1" x14ac:dyDescent="0.3">
      <c r="A225" s="1"/>
      <c r="B225" s="1"/>
      <c r="C225" s="51"/>
      <c r="D225" s="1"/>
      <c r="E225" s="1"/>
      <c r="F225" s="27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</row>
    <row r="226" spans="1:52" s="16" customFormat="1" ht="18" customHeight="1" x14ac:dyDescent="0.3">
      <c r="A226" s="1"/>
      <c r="B226" s="1"/>
      <c r="C226" s="51"/>
      <c r="D226" s="1"/>
      <c r="E226" s="1"/>
      <c r="F226" s="26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</row>
    <row r="227" spans="1:52" s="16" customFormat="1" ht="18" customHeight="1" x14ac:dyDescent="0.3">
      <c r="A227" s="1"/>
      <c r="B227" s="1"/>
      <c r="C227" s="51"/>
      <c r="D227" s="1"/>
      <c r="E227" s="1"/>
      <c r="F227" s="27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</row>
    <row r="228" spans="1:52" s="16" customFormat="1" ht="18" customHeight="1" x14ac:dyDescent="0.3">
      <c r="A228" s="1"/>
      <c r="B228" s="1"/>
      <c r="C228" s="51"/>
      <c r="D228" s="1"/>
      <c r="E228" s="1"/>
      <c r="F228" s="26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</row>
    <row r="229" spans="1:52" s="16" customFormat="1" ht="18" customHeight="1" x14ac:dyDescent="0.3">
      <c r="A229" s="1"/>
      <c r="B229" s="1"/>
      <c r="C229" s="51"/>
      <c r="D229" s="1"/>
      <c r="E229" s="1"/>
      <c r="F229" s="27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</row>
    <row r="230" spans="1:52" s="16" customFormat="1" ht="18" customHeight="1" x14ac:dyDescent="0.3">
      <c r="A230" s="1"/>
      <c r="B230" s="1"/>
      <c r="C230" s="51"/>
      <c r="D230" s="1"/>
      <c r="E230" s="1"/>
      <c r="F230" s="26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</row>
    <row r="231" spans="1:52" s="16" customFormat="1" ht="18" customHeight="1" x14ac:dyDescent="0.3">
      <c r="A231" s="1"/>
      <c r="B231" s="1"/>
      <c r="C231" s="51"/>
      <c r="D231" s="1"/>
      <c r="E231" s="1"/>
      <c r="F231" s="27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</row>
    <row r="232" spans="1:52" s="16" customFormat="1" ht="18" customHeight="1" x14ac:dyDescent="0.3">
      <c r="A232" s="1"/>
      <c r="B232" s="1"/>
      <c r="C232" s="51"/>
      <c r="D232" s="1"/>
      <c r="E232" s="1"/>
      <c r="F232" s="26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</row>
    <row r="233" spans="1:52" s="16" customFormat="1" ht="18" customHeight="1" x14ac:dyDescent="0.3">
      <c r="A233" s="1"/>
      <c r="B233" s="1"/>
      <c r="C233" s="51"/>
      <c r="D233" s="1"/>
      <c r="E233" s="1"/>
      <c r="F233" s="27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</row>
    <row r="234" spans="1:52" s="16" customFormat="1" ht="18" customHeight="1" x14ac:dyDescent="0.3">
      <c r="A234" s="1"/>
      <c r="B234" s="1"/>
      <c r="C234" s="51"/>
      <c r="D234" s="1"/>
      <c r="E234" s="1"/>
      <c r="F234" s="26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</row>
    <row r="235" spans="1:52" s="16" customFormat="1" ht="18" customHeight="1" x14ac:dyDescent="0.3">
      <c r="A235" s="1"/>
      <c r="B235" s="1"/>
      <c r="C235" s="51"/>
      <c r="D235" s="1"/>
      <c r="E235" s="1"/>
      <c r="F235" s="27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</row>
    <row r="236" spans="1:52" s="16" customFormat="1" ht="18" customHeight="1" x14ac:dyDescent="0.3">
      <c r="A236" s="1"/>
      <c r="B236" s="1"/>
      <c r="C236" s="51"/>
      <c r="D236" s="1"/>
      <c r="E236" s="1"/>
      <c r="F236" s="26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</row>
    <row r="237" spans="1:52" s="16" customFormat="1" ht="18" customHeight="1" x14ac:dyDescent="0.3">
      <c r="A237" s="1"/>
      <c r="B237" s="1"/>
      <c r="C237" s="51"/>
      <c r="D237" s="1"/>
      <c r="E237" s="1"/>
      <c r="F237" s="27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</row>
    <row r="238" spans="1:52" s="16" customFormat="1" ht="18" customHeight="1" x14ac:dyDescent="0.3">
      <c r="A238" s="1"/>
      <c r="B238" s="1"/>
      <c r="C238" s="51"/>
      <c r="D238" s="1"/>
      <c r="E238" s="1"/>
      <c r="F238" s="26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</row>
    <row r="239" spans="1:52" s="16" customFormat="1" ht="18" customHeight="1" x14ac:dyDescent="0.3">
      <c r="A239" s="1"/>
      <c r="B239" s="1"/>
      <c r="C239" s="51"/>
      <c r="D239" s="1"/>
      <c r="E239" s="1"/>
      <c r="F239" s="27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</row>
    <row r="240" spans="1:52" s="16" customFormat="1" ht="18" customHeight="1" x14ac:dyDescent="0.3">
      <c r="A240" s="1"/>
      <c r="B240" s="1"/>
      <c r="C240" s="51"/>
      <c r="D240" s="1"/>
      <c r="E240" s="1"/>
      <c r="F240" s="26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</row>
    <row r="241" spans="1:52" s="16" customFormat="1" ht="18" customHeight="1" x14ac:dyDescent="0.3">
      <c r="A241" s="1"/>
      <c r="B241" s="1"/>
      <c r="C241" s="51"/>
      <c r="D241" s="1"/>
      <c r="E241" s="1"/>
      <c r="F241" s="27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</row>
    <row r="242" spans="1:52" s="16" customFormat="1" ht="18" customHeight="1" x14ac:dyDescent="0.3">
      <c r="A242" s="1"/>
      <c r="B242" s="1"/>
      <c r="C242" s="51"/>
      <c r="D242" s="1"/>
      <c r="E242" s="1"/>
      <c r="F242" s="26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</row>
    <row r="243" spans="1:52" s="16" customFormat="1" ht="18" customHeight="1" x14ac:dyDescent="0.3">
      <c r="A243" s="1"/>
      <c r="B243" s="1"/>
      <c r="C243" s="51"/>
      <c r="D243" s="1"/>
      <c r="E243" s="1"/>
      <c r="F243" s="27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</row>
    <row r="244" spans="1:52" s="16" customFormat="1" ht="18" customHeight="1" x14ac:dyDescent="0.3">
      <c r="A244" s="1"/>
      <c r="B244" s="1"/>
      <c r="C244" s="51"/>
      <c r="D244" s="1"/>
      <c r="E244" s="1"/>
      <c r="F244" s="26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</row>
    <row r="245" spans="1:52" s="16" customFormat="1" ht="18" customHeight="1" x14ac:dyDescent="0.3">
      <c r="A245" s="1"/>
      <c r="B245" s="1"/>
      <c r="C245" s="51"/>
      <c r="D245" s="1"/>
      <c r="E245" s="1"/>
      <c r="F245" s="27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</row>
    <row r="246" spans="1:52" s="16" customFormat="1" ht="18" customHeight="1" x14ac:dyDescent="0.3">
      <c r="A246" s="1"/>
      <c r="B246" s="1"/>
      <c r="C246" s="51"/>
      <c r="D246" s="1"/>
      <c r="E246" s="1"/>
      <c r="F246" s="26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</row>
    <row r="247" spans="1:52" s="16" customFormat="1" ht="18" customHeight="1" x14ac:dyDescent="0.3">
      <c r="A247" s="1"/>
      <c r="B247" s="1"/>
      <c r="C247" s="51"/>
      <c r="D247" s="1"/>
      <c r="E247" s="1"/>
      <c r="F247" s="27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</row>
    <row r="248" spans="1:52" s="16" customFormat="1" ht="18" customHeight="1" x14ac:dyDescent="0.3">
      <c r="A248" s="1"/>
      <c r="B248" s="1"/>
      <c r="C248" s="51"/>
      <c r="D248" s="1"/>
      <c r="E248" s="1"/>
      <c r="F248" s="26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  <c r="AM248" s="64"/>
      <c r="AN248" s="64"/>
      <c r="AO248" s="64"/>
      <c r="AP248" s="64"/>
      <c r="AQ248" s="64"/>
      <c r="AR248" s="64"/>
      <c r="AS248" s="64"/>
      <c r="AT248" s="64"/>
      <c r="AU248" s="64"/>
      <c r="AV248" s="64"/>
      <c r="AW248" s="64"/>
      <c r="AX248" s="64"/>
      <c r="AY248" s="64"/>
      <c r="AZ248" s="64"/>
    </row>
    <row r="249" spans="1:52" s="16" customFormat="1" ht="18" customHeight="1" x14ac:dyDescent="0.3">
      <c r="A249" s="1"/>
      <c r="B249" s="1"/>
      <c r="C249" s="51"/>
      <c r="D249" s="1"/>
      <c r="E249" s="1"/>
      <c r="F249" s="27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</row>
    <row r="250" spans="1:52" s="16" customFormat="1" ht="18" customHeight="1" x14ac:dyDescent="0.3">
      <c r="A250" s="1"/>
      <c r="B250" s="1"/>
      <c r="C250" s="51"/>
      <c r="D250" s="1"/>
      <c r="E250" s="1"/>
      <c r="F250" s="26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  <c r="AG250" s="64"/>
      <c r="AH250" s="64"/>
      <c r="AI250" s="64"/>
      <c r="AJ250" s="64"/>
      <c r="AK250" s="64"/>
      <c r="AL250" s="64"/>
      <c r="AM250" s="64"/>
      <c r="AN250" s="64"/>
      <c r="AO250" s="64"/>
      <c r="AP250" s="64"/>
      <c r="AQ250" s="64"/>
      <c r="AR250" s="64"/>
      <c r="AS250" s="64"/>
      <c r="AT250" s="64"/>
      <c r="AU250" s="64"/>
      <c r="AV250" s="64"/>
      <c r="AW250" s="64"/>
      <c r="AX250" s="64"/>
      <c r="AY250" s="64"/>
      <c r="AZ250" s="64"/>
    </row>
    <row r="251" spans="1:52" s="16" customFormat="1" ht="18" customHeight="1" x14ac:dyDescent="0.3">
      <c r="A251" s="1"/>
      <c r="B251" s="1"/>
      <c r="C251" s="51"/>
      <c r="D251" s="1"/>
      <c r="E251" s="1"/>
      <c r="F251" s="27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</row>
    <row r="252" spans="1:52" s="16" customFormat="1" ht="18" customHeight="1" x14ac:dyDescent="0.3">
      <c r="A252" s="1"/>
      <c r="B252" s="1"/>
      <c r="C252" s="51"/>
      <c r="D252" s="1"/>
      <c r="E252" s="1"/>
      <c r="F252" s="26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  <c r="AM252" s="64"/>
      <c r="AN252" s="64"/>
      <c r="AO252" s="64"/>
      <c r="AP252" s="64"/>
      <c r="AQ252" s="64"/>
      <c r="AR252" s="64"/>
      <c r="AS252" s="64"/>
      <c r="AT252" s="64"/>
      <c r="AU252" s="64"/>
      <c r="AV252" s="64"/>
      <c r="AW252" s="64"/>
      <c r="AX252" s="64"/>
      <c r="AY252" s="64"/>
      <c r="AZ252" s="64"/>
    </row>
    <row r="253" spans="1:52" s="16" customFormat="1" ht="18" customHeight="1" x14ac:dyDescent="0.3">
      <c r="A253" s="1"/>
      <c r="B253" s="1"/>
      <c r="C253" s="51"/>
      <c r="D253" s="1"/>
      <c r="E253" s="1"/>
      <c r="F253" s="27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</row>
    <row r="254" spans="1:52" s="16" customFormat="1" ht="18" customHeight="1" x14ac:dyDescent="0.3">
      <c r="A254" s="1"/>
      <c r="B254" s="1"/>
      <c r="C254" s="51"/>
      <c r="D254" s="1"/>
      <c r="E254" s="1"/>
      <c r="F254" s="26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  <c r="AM254" s="64"/>
      <c r="AN254" s="64"/>
      <c r="AO254" s="64"/>
      <c r="AP254" s="64"/>
      <c r="AQ254" s="64"/>
      <c r="AR254" s="64"/>
      <c r="AS254" s="64"/>
      <c r="AT254" s="64"/>
      <c r="AU254" s="64"/>
      <c r="AV254" s="64"/>
      <c r="AW254" s="64"/>
      <c r="AX254" s="64"/>
      <c r="AY254" s="64"/>
      <c r="AZ254" s="64"/>
    </row>
    <row r="255" spans="1:52" s="16" customFormat="1" ht="18" customHeight="1" x14ac:dyDescent="0.3">
      <c r="A255" s="1"/>
      <c r="B255" s="1"/>
      <c r="C255" s="51"/>
      <c r="D255" s="1"/>
      <c r="E255" s="1"/>
      <c r="F255" s="27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</row>
    <row r="256" spans="1:52" s="16" customFormat="1" ht="18" customHeight="1" x14ac:dyDescent="0.3">
      <c r="A256" s="1"/>
      <c r="B256" s="1"/>
      <c r="C256" s="51"/>
      <c r="D256" s="1"/>
      <c r="E256" s="1"/>
      <c r="F256" s="26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  <c r="AM256" s="64"/>
      <c r="AN256" s="64"/>
      <c r="AO256" s="64"/>
      <c r="AP256" s="64"/>
      <c r="AQ256" s="64"/>
      <c r="AR256" s="64"/>
      <c r="AS256" s="64"/>
      <c r="AT256" s="64"/>
      <c r="AU256" s="64"/>
      <c r="AV256" s="64"/>
      <c r="AW256" s="64"/>
      <c r="AX256" s="64"/>
      <c r="AY256" s="64"/>
      <c r="AZ256" s="64"/>
    </row>
    <row r="257" spans="1:52" s="16" customFormat="1" ht="18" customHeight="1" x14ac:dyDescent="0.3">
      <c r="A257" s="1"/>
      <c r="B257" s="1"/>
      <c r="C257" s="51"/>
      <c r="D257" s="1"/>
      <c r="E257" s="1"/>
      <c r="F257" s="27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</row>
    <row r="258" spans="1:52" s="16" customFormat="1" ht="18" customHeight="1" x14ac:dyDescent="0.3">
      <c r="A258" s="1"/>
      <c r="B258" s="1"/>
      <c r="C258" s="51"/>
      <c r="D258" s="1"/>
      <c r="E258" s="1"/>
      <c r="F258" s="26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  <c r="AG258" s="64"/>
      <c r="AH258" s="64"/>
      <c r="AI258" s="64"/>
      <c r="AJ258" s="64"/>
      <c r="AK258" s="64"/>
      <c r="AL258" s="64"/>
      <c r="AM258" s="64"/>
      <c r="AN258" s="64"/>
      <c r="AO258" s="64"/>
      <c r="AP258" s="64"/>
      <c r="AQ258" s="64"/>
      <c r="AR258" s="64"/>
      <c r="AS258" s="64"/>
      <c r="AT258" s="64"/>
      <c r="AU258" s="64"/>
      <c r="AV258" s="64"/>
      <c r="AW258" s="64"/>
      <c r="AX258" s="64"/>
      <c r="AY258" s="64"/>
      <c r="AZ258" s="64"/>
    </row>
    <row r="259" spans="1:52" s="16" customFormat="1" ht="18" customHeight="1" x14ac:dyDescent="0.3">
      <c r="A259" s="1"/>
      <c r="B259" s="1"/>
      <c r="C259" s="51"/>
      <c r="D259" s="1"/>
      <c r="E259" s="1"/>
      <c r="F259" s="27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</row>
    <row r="260" spans="1:52" s="16" customFormat="1" ht="18" customHeight="1" x14ac:dyDescent="0.3">
      <c r="A260" s="1"/>
      <c r="B260" s="1"/>
      <c r="C260" s="51"/>
      <c r="D260" s="1"/>
      <c r="E260" s="1"/>
      <c r="F260" s="26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  <c r="AM260" s="64"/>
      <c r="AN260" s="64"/>
      <c r="AO260" s="64"/>
      <c r="AP260" s="64"/>
      <c r="AQ260" s="64"/>
      <c r="AR260" s="64"/>
      <c r="AS260" s="64"/>
      <c r="AT260" s="64"/>
      <c r="AU260" s="64"/>
      <c r="AV260" s="64"/>
      <c r="AW260" s="64"/>
      <c r="AX260" s="64"/>
      <c r="AY260" s="64"/>
      <c r="AZ260" s="64"/>
    </row>
    <row r="261" spans="1:52" s="16" customFormat="1" ht="18" customHeight="1" x14ac:dyDescent="0.3">
      <c r="A261" s="1"/>
      <c r="B261" s="1"/>
      <c r="C261" s="51"/>
      <c r="D261" s="1"/>
      <c r="E261" s="1"/>
      <c r="F261" s="27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</row>
    <row r="262" spans="1:52" s="16" customFormat="1" ht="18" customHeight="1" x14ac:dyDescent="0.3">
      <c r="A262" s="1"/>
      <c r="B262" s="1"/>
      <c r="C262" s="51"/>
      <c r="D262" s="1"/>
      <c r="E262" s="1"/>
      <c r="F262" s="26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  <c r="AG262" s="64"/>
      <c r="AH262" s="64"/>
      <c r="AI262" s="64"/>
      <c r="AJ262" s="64"/>
      <c r="AK262" s="64"/>
      <c r="AL262" s="64"/>
      <c r="AM262" s="64"/>
      <c r="AN262" s="64"/>
      <c r="AO262" s="64"/>
      <c r="AP262" s="64"/>
      <c r="AQ262" s="64"/>
      <c r="AR262" s="64"/>
      <c r="AS262" s="64"/>
      <c r="AT262" s="64"/>
      <c r="AU262" s="64"/>
      <c r="AV262" s="64"/>
      <c r="AW262" s="64"/>
      <c r="AX262" s="64"/>
      <c r="AY262" s="64"/>
      <c r="AZ262" s="64"/>
    </row>
    <row r="263" spans="1:52" s="16" customFormat="1" ht="18" customHeight="1" x14ac:dyDescent="0.3">
      <c r="A263" s="1"/>
      <c r="B263" s="1"/>
      <c r="C263" s="51"/>
      <c r="D263" s="1"/>
      <c r="E263" s="1"/>
      <c r="F263" s="27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</row>
    <row r="264" spans="1:52" s="16" customFormat="1" ht="18" customHeight="1" x14ac:dyDescent="0.3">
      <c r="A264" s="1"/>
      <c r="B264" s="1"/>
      <c r="C264" s="51"/>
      <c r="D264" s="1"/>
      <c r="E264" s="1"/>
      <c r="F264" s="26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  <c r="AG264" s="64"/>
      <c r="AH264" s="64"/>
      <c r="AI264" s="64"/>
      <c r="AJ264" s="64"/>
      <c r="AK264" s="64"/>
      <c r="AL264" s="64"/>
      <c r="AM264" s="64"/>
      <c r="AN264" s="64"/>
      <c r="AO264" s="64"/>
      <c r="AP264" s="64"/>
      <c r="AQ264" s="64"/>
      <c r="AR264" s="64"/>
      <c r="AS264" s="64"/>
      <c r="AT264" s="64"/>
      <c r="AU264" s="64"/>
      <c r="AV264" s="64"/>
      <c r="AW264" s="64"/>
      <c r="AX264" s="64"/>
      <c r="AY264" s="64"/>
      <c r="AZ264" s="64"/>
    </row>
    <row r="265" spans="1:52" s="16" customFormat="1" ht="18" customHeight="1" x14ac:dyDescent="0.3">
      <c r="A265" s="1"/>
      <c r="B265" s="1"/>
      <c r="C265" s="51"/>
      <c r="D265" s="1"/>
      <c r="E265" s="1"/>
      <c r="F265" s="27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</row>
    <row r="266" spans="1:52" s="16" customFormat="1" ht="18" customHeight="1" x14ac:dyDescent="0.3">
      <c r="A266" s="1"/>
      <c r="B266" s="1"/>
      <c r="C266" s="51"/>
      <c r="D266" s="1"/>
      <c r="E266" s="1"/>
      <c r="F266" s="26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  <c r="AM266" s="64"/>
      <c r="AN266" s="64"/>
      <c r="AO266" s="64"/>
      <c r="AP266" s="64"/>
      <c r="AQ266" s="64"/>
      <c r="AR266" s="64"/>
      <c r="AS266" s="64"/>
      <c r="AT266" s="64"/>
      <c r="AU266" s="64"/>
      <c r="AV266" s="64"/>
      <c r="AW266" s="64"/>
      <c r="AX266" s="64"/>
      <c r="AY266" s="64"/>
      <c r="AZ266" s="64"/>
    </row>
    <row r="267" spans="1:52" s="16" customFormat="1" ht="18" customHeight="1" x14ac:dyDescent="0.3">
      <c r="A267" s="1"/>
      <c r="B267" s="1"/>
      <c r="C267" s="51"/>
      <c r="D267" s="1"/>
      <c r="E267" s="1"/>
      <c r="F267" s="27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</row>
    <row r="268" spans="1:52" s="16" customFormat="1" ht="18" customHeight="1" x14ac:dyDescent="0.3">
      <c r="A268" s="1"/>
      <c r="B268" s="1"/>
      <c r="C268" s="51"/>
      <c r="D268" s="1"/>
      <c r="E268" s="1"/>
      <c r="F268" s="26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  <c r="AG268" s="64"/>
      <c r="AH268" s="64"/>
      <c r="AI268" s="64"/>
      <c r="AJ268" s="64"/>
      <c r="AK268" s="64"/>
      <c r="AL268" s="64"/>
      <c r="AM268" s="64"/>
      <c r="AN268" s="64"/>
      <c r="AO268" s="64"/>
      <c r="AP268" s="64"/>
      <c r="AQ268" s="64"/>
      <c r="AR268" s="64"/>
      <c r="AS268" s="64"/>
      <c r="AT268" s="64"/>
      <c r="AU268" s="64"/>
      <c r="AV268" s="64"/>
      <c r="AW268" s="64"/>
      <c r="AX268" s="64"/>
      <c r="AY268" s="64"/>
      <c r="AZ268" s="64"/>
    </row>
    <row r="269" spans="1:52" s="16" customFormat="1" ht="18" customHeight="1" x14ac:dyDescent="0.3">
      <c r="A269" s="1"/>
      <c r="B269" s="1"/>
      <c r="C269" s="51"/>
      <c r="D269" s="1"/>
      <c r="E269" s="1"/>
      <c r="F269" s="27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  <c r="AC269" s="65"/>
      <c r="AD269" s="65"/>
      <c r="AE269" s="65"/>
      <c r="AF269" s="65"/>
      <c r="AG269" s="65"/>
      <c r="AH269" s="65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</row>
    <row r="270" spans="1:52" s="16" customFormat="1" ht="18" customHeight="1" x14ac:dyDescent="0.3">
      <c r="A270" s="1"/>
      <c r="B270" s="1"/>
      <c r="C270" s="51"/>
      <c r="D270" s="1"/>
      <c r="E270" s="1"/>
      <c r="F270" s="26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  <c r="AM270" s="64"/>
      <c r="AN270" s="64"/>
      <c r="AO270" s="64"/>
      <c r="AP270" s="64"/>
      <c r="AQ270" s="64"/>
      <c r="AR270" s="64"/>
      <c r="AS270" s="64"/>
      <c r="AT270" s="64"/>
      <c r="AU270" s="64"/>
      <c r="AV270" s="64"/>
      <c r="AW270" s="64"/>
      <c r="AX270" s="64"/>
      <c r="AY270" s="64"/>
      <c r="AZ270" s="64"/>
    </row>
    <row r="271" spans="1:52" s="16" customFormat="1" ht="18" customHeight="1" x14ac:dyDescent="0.3">
      <c r="A271" s="1"/>
      <c r="B271" s="1"/>
      <c r="C271" s="51"/>
      <c r="D271" s="1"/>
      <c r="E271" s="1"/>
      <c r="F271" s="27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</row>
    <row r="272" spans="1:52" s="16" customFormat="1" ht="18" customHeight="1" x14ac:dyDescent="0.3">
      <c r="A272" s="1"/>
      <c r="B272" s="1"/>
      <c r="C272" s="51"/>
      <c r="D272" s="1"/>
      <c r="E272" s="1"/>
      <c r="F272" s="26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  <c r="AM272" s="64"/>
      <c r="AN272" s="64"/>
      <c r="AO272" s="64"/>
      <c r="AP272" s="64"/>
      <c r="AQ272" s="64"/>
      <c r="AR272" s="64"/>
      <c r="AS272" s="64"/>
      <c r="AT272" s="64"/>
      <c r="AU272" s="64"/>
      <c r="AV272" s="64"/>
      <c r="AW272" s="64"/>
      <c r="AX272" s="64"/>
      <c r="AY272" s="64"/>
      <c r="AZ272" s="64"/>
    </row>
    <row r="273" spans="1:52" s="16" customFormat="1" ht="18" customHeight="1" x14ac:dyDescent="0.3">
      <c r="A273" s="1"/>
      <c r="B273" s="1"/>
      <c r="C273" s="51"/>
      <c r="D273" s="1"/>
      <c r="E273" s="1"/>
      <c r="F273" s="27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</row>
    <row r="274" spans="1:52" s="16" customFormat="1" ht="18" customHeight="1" x14ac:dyDescent="0.3">
      <c r="A274" s="1"/>
      <c r="B274" s="1"/>
      <c r="C274" s="51"/>
      <c r="D274" s="1"/>
      <c r="E274" s="1"/>
      <c r="F274" s="26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  <c r="AG274" s="64"/>
      <c r="AH274" s="64"/>
      <c r="AI274" s="64"/>
      <c r="AJ274" s="64"/>
      <c r="AK274" s="64"/>
      <c r="AL274" s="64"/>
      <c r="AM274" s="64"/>
      <c r="AN274" s="64"/>
      <c r="AO274" s="64"/>
      <c r="AP274" s="64"/>
      <c r="AQ274" s="64"/>
      <c r="AR274" s="64"/>
      <c r="AS274" s="64"/>
      <c r="AT274" s="64"/>
      <c r="AU274" s="64"/>
      <c r="AV274" s="64"/>
      <c r="AW274" s="64"/>
      <c r="AX274" s="64"/>
      <c r="AY274" s="64"/>
      <c r="AZ274" s="64"/>
    </row>
    <row r="275" spans="1:52" s="16" customFormat="1" ht="18" customHeight="1" x14ac:dyDescent="0.3">
      <c r="A275" s="1"/>
      <c r="B275" s="1"/>
      <c r="C275" s="51"/>
      <c r="D275" s="1"/>
      <c r="E275" s="1"/>
      <c r="F275" s="27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</row>
    <row r="276" spans="1:52" s="16" customFormat="1" ht="18" customHeight="1" x14ac:dyDescent="0.3">
      <c r="A276" s="1"/>
      <c r="B276" s="1"/>
      <c r="C276" s="51"/>
      <c r="D276" s="1"/>
      <c r="E276" s="1"/>
      <c r="F276" s="26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  <c r="AA276" s="64"/>
      <c r="AB276" s="64"/>
      <c r="AC276" s="64"/>
      <c r="AD276" s="64"/>
      <c r="AE276" s="64"/>
      <c r="AF276" s="64"/>
      <c r="AG276" s="64"/>
      <c r="AH276" s="64"/>
      <c r="AI276" s="64"/>
      <c r="AJ276" s="64"/>
      <c r="AK276" s="64"/>
      <c r="AL276" s="64"/>
      <c r="AM276" s="64"/>
      <c r="AN276" s="64"/>
      <c r="AO276" s="64"/>
      <c r="AP276" s="64"/>
      <c r="AQ276" s="64"/>
      <c r="AR276" s="64"/>
      <c r="AS276" s="64"/>
      <c r="AT276" s="64"/>
      <c r="AU276" s="64"/>
      <c r="AV276" s="64"/>
      <c r="AW276" s="64"/>
      <c r="AX276" s="64"/>
      <c r="AY276" s="64"/>
      <c r="AZ276" s="64"/>
    </row>
    <row r="277" spans="1:52" s="16" customFormat="1" ht="18" customHeight="1" x14ac:dyDescent="0.3">
      <c r="A277" s="1"/>
      <c r="B277" s="1"/>
      <c r="C277" s="51"/>
      <c r="D277" s="1"/>
      <c r="E277" s="1"/>
      <c r="F277" s="27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</row>
    <row r="278" spans="1:52" s="16" customFormat="1" ht="18" customHeight="1" x14ac:dyDescent="0.3">
      <c r="A278" s="1"/>
      <c r="B278" s="1"/>
      <c r="C278" s="51"/>
      <c r="D278" s="1"/>
      <c r="E278" s="1"/>
      <c r="F278" s="26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  <c r="AA278" s="64"/>
      <c r="AB278" s="64"/>
      <c r="AC278" s="64"/>
      <c r="AD278" s="64"/>
      <c r="AE278" s="64"/>
      <c r="AF278" s="64"/>
      <c r="AG278" s="64"/>
      <c r="AH278" s="64"/>
      <c r="AI278" s="64"/>
      <c r="AJ278" s="64"/>
      <c r="AK278" s="64"/>
      <c r="AL278" s="64"/>
      <c r="AM278" s="64"/>
      <c r="AN278" s="64"/>
      <c r="AO278" s="64"/>
      <c r="AP278" s="64"/>
      <c r="AQ278" s="64"/>
      <c r="AR278" s="64"/>
      <c r="AS278" s="64"/>
      <c r="AT278" s="64"/>
      <c r="AU278" s="64"/>
      <c r="AV278" s="64"/>
      <c r="AW278" s="64"/>
      <c r="AX278" s="64"/>
      <c r="AY278" s="64"/>
      <c r="AZ278" s="64"/>
    </row>
    <row r="279" spans="1:52" s="16" customFormat="1" ht="18" customHeight="1" x14ac:dyDescent="0.3">
      <c r="A279" s="1"/>
      <c r="B279" s="1"/>
      <c r="C279" s="51"/>
      <c r="D279" s="1"/>
      <c r="E279" s="1"/>
      <c r="F279" s="27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</row>
    <row r="280" spans="1:52" s="16" customFormat="1" ht="18" customHeight="1" x14ac:dyDescent="0.3">
      <c r="A280" s="1"/>
      <c r="B280" s="1"/>
      <c r="C280" s="51"/>
      <c r="D280" s="1"/>
      <c r="E280" s="1"/>
      <c r="F280" s="26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  <c r="AC280" s="64"/>
      <c r="AD280" s="64"/>
      <c r="AE280" s="64"/>
      <c r="AF280" s="64"/>
      <c r="AG280" s="64"/>
      <c r="AH280" s="64"/>
      <c r="AI280" s="64"/>
      <c r="AJ280" s="64"/>
      <c r="AK280" s="64"/>
      <c r="AL280" s="64"/>
      <c r="AM280" s="64"/>
      <c r="AN280" s="64"/>
      <c r="AO280" s="64"/>
      <c r="AP280" s="64"/>
      <c r="AQ280" s="64"/>
      <c r="AR280" s="64"/>
      <c r="AS280" s="64"/>
      <c r="AT280" s="64"/>
      <c r="AU280" s="64"/>
      <c r="AV280" s="64"/>
      <c r="AW280" s="64"/>
      <c r="AX280" s="64"/>
      <c r="AY280" s="64"/>
      <c r="AZ280" s="64"/>
    </row>
    <row r="281" spans="1:52" s="16" customFormat="1" ht="18" customHeight="1" x14ac:dyDescent="0.3">
      <c r="A281" s="1"/>
      <c r="B281" s="1"/>
      <c r="C281" s="51"/>
      <c r="D281" s="1"/>
      <c r="E281" s="1"/>
      <c r="F281" s="27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</row>
    <row r="282" spans="1:52" s="16" customFormat="1" ht="18" customHeight="1" x14ac:dyDescent="0.3">
      <c r="A282" s="1"/>
      <c r="B282" s="1"/>
      <c r="C282" s="51"/>
      <c r="D282" s="1"/>
      <c r="E282" s="1"/>
      <c r="F282" s="26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  <c r="AA282" s="64"/>
      <c r="AB282" s="64"/>
      <c r="AC282" s="64"/>
      <c r="AD282" s="64"/>
      <c r="AE282" s="64"/>
      <c r="AF282" s="64"/>
      <c r="AG282" s="64"/>
      <c r="AH282" s="64"/>
      <c r="AI282" s="64"/>
      <c r="AJ282" s="64"/>
      <c r="AK282" s="64"/>
      <c r="AL282" s="64"/>
      <c r="AM282" s="64"/>
      <c r="AN282" s="64"/>
      <c r="AO282" s="64"/>
      <c r="AP282" s="64"/>
      <c r="AQ282" s="64"/>
      <c r="AR282" s="64"/>
      <c r="AS282" s="64"/>
      <c r="AT282" s="64"/>
      <c r="AU282" s="64"/>
      <c r="AV282" s="64"/>
      <c r="AW282" s="64"/>
      <c r="AX282" s="64"/>
      <c r="AY282" s="64"/>
      <c r="AZ282" s="64"/>
    </row>
    <row r="283" spans="1:52" s="16" customFormat="1" ht="18" customHeight="1" x14ac:dyDescent="0.3">
      <c r="A283" s="1"/>
      <c r="B283" s="1"/>
      <c r="C283" s="51"/>
      <c r="D283" s="1"/>
      <c r="E283" s="1"/>
      <c r="F283" s="27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</row>
    <row r="284" spans="1:52" s="16" customFormat="1" ht="18" customHeight="1" x14ac:dyDescent="0.3">
      <c r="A284" s="1"/>
      <c r="B284" s="1"/>
      <c r="C284" s="51"/>
      <c r="D284" s="1"/>
      <c r="E284" s="1"/>
      <c r="F284" s="26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  <c r="AA284" s="64"/>
      <c r="AB284" s="64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  <c r="AM284" s="64"/>
      <c r="AN284" s="64"/>
      <c r="AO284" s="64"/>
      <c r="AP284" s="64"/>
      <c r="AQ284" s="64"/>
      <c r="AR284" s="64"/>
      <c r="AS284" s="64"/>
      <c r="AT284" s="64"/>
      <c r="AU284" s="64"/>
      <c r="AV284" s="64"/>
      <c r="AW284" s="64"/>
      <c r="AX284" s="64"/>
      <c r="AY284" s="64"/>
      <c r="AZ284" s="64"/>
    </row>
    <row r="285" spans="1:52" s="16" customFormat="1" ht="18" customHeight="1" x14ac:dyDescent="0.3">
      <c r="A285" s="1"/>
      <c r="B285" s="1"/>
      <c r="C285" s="51"/>
      <c r="D285" s="1"/>
      <c r="E285" s="1"/>
      <c r="F285" s="27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</row>
    <row r="286" spans="1:52" s="16" customFormat="1" ht="18" customHeight="1" x14ac:dyDescent="0.3">
      <c r="A286" s="1"/>
      <c r="B286" s="1"/>
      <c r="C286" s="51"/>
      <c r="D286" s="1"/>
      <c r="E286" s="1"/>
      <c r="F286" s="26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64"/>
      <c r="AF286" s="64"/>
      <c r="AG286" s="64"/>
      <c r="AH286" s="64"/>
      <c r="AI286" s="64"/>
      <c r="AJ286" s="64"/>
      <c r="AK286" s="64"/>
      <c r="AL286" s="64"/>
      <c r="AM286" s="64"/>
      <c r="AN286" s="64"/>
      <c r="AO286" s="64"/>
      <c r="AP286" s="64"/>
      <c r="AQ286" s="64"/>
      <c r="AR286" s="64"/>
      <c r="AS286" s="64"/>
      <c r="AT286" s="64"/>
      <c r="AU286" s="64"/>
      <c r="AV286" s="64"/>
      <c r="AW286" s="64"/>
      <c r="AX286" s="64"/>
      <c r="AY286" s="64"/>
      <c r="AZ286" s="64"/>
    </row>
    <row r="287" spans="1:52" s="16" customFormat="1" ht="18" customHeight="1" x14ac:dyDescent="0.3">
      <c r="A287" s="1"/>
      <c r="B287" s="1"/>
      <c r="C287" s="51"/>
      <c r="D287" s="1"/>
      <c r="E287" s="1"/>
      <c r="F287" s="27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</row>
    <row r="288" spans="1:52" s="16" customFormat="1" ht="18" customHeight="1" x14ac:dyDescent="0.3">
      <c r="A288" s="1"/>
      <c r="B288" s="1"/>
      <c r="C288" s="51"/>
      <c r="D288" s="1"/>
      <c r="E288" s="1"/>
      <c r="F288" s="26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64"/>
      <c r="AF288" s="64"/>
      <c r="AG288" s="64"/>
      <c r="AH288" s="64"/>
      <c r="AI288" s="64"/>
      <c r="AJ288" s="64"/>
      <c r="AK288" s="64"/>
      <c r="AL288" s="64"/>
      <c r="AM288" s="64"/>
      <c r="AN288" s="64"/>
      <c r="AO288" s="64"/>
      <c r="AP288" s="64"/>
      <c r="AQ288" s="64"/>
      <c r="AR288" s="64"/>
      <c r="AS288" s="64"/>
      <c r="AT288" s="64"/>
      <c r="AU288" s="64"/>
      <c r="AV288" s="64"/>
      <c r="AW288" s="64"/>
      <c r="AX288" s="64"/>
      <c r="AY288" s="64"/>
      <c r="AZ288" s="64"/>
    </row>
    <row r="289" spans="1:52" s="16" customFormat="1" ht="18" customHeight="1" x14ac:dyDescent="0.3">
      <c r="A289" s="1"/>
      <c r="B289" s="1"/>
      <c r="C289" s="51"/>
      <c r="D289" s="1"/>
      <c r="E289" s="1"/>
      <c r="F289" s="27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</row>
    <row r="290" spans="1:52" s="16" customFormat="1" ht="18" customHeight="1" x14ac:dyDescent="0.3">
      <c r="A290" s="1"/>
      <c r="B290" s="1"/>
      <c r="C290" s="51"/>
      <c r="D290" s="1"/>
      <c r="E290" s="1"/>
      <c r="F290" s="26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64"/>
      <c r="AF290" s="64"/>
      <c r="AG290" s="64"/>
      <c r="AH290" s="64"/>
      <c r="AI290" s="64"/>
      <c r="AJ290" s="64"/>
      <c r="AK290" s="64"/>
      <c r="AL290" s="64"/>
      <c r="AM290" s="64"/>
      <c r="AN290" s="64"/>
      <c r="AO290" s="64"/>
      <c r="AP290" s="64"/>
      <c r="AQ290" s="64"/>
      <c r="AR290" s="64"/>
      <c r="AS290" s="64"/>
      <c r="AT290" s="64"/>
      <c r="AU290" s="64"/>
      <c r="AV290" s="64"/>
      <c r="AW290" s="64"/>
      <c r="AX290" s="64"/>
      <c r="AY290" s="64"/>
      <c r="AZ290" s="64"/>
    </row>
    <row r="291" spans="1:52" s="16" customFormat="1" ht="18" customHeight="1" x14ac:dyDescent="0.3">
      <c r="A291" s="1"/>
      <c r="B291" s="1"/>
      <c r="C291" s="51"/>
      <c r="D291" s="1"/>
      <c r="E291" s="1"/>
      <c r="F291" s="27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</row>
    <row r="292" spans="1:52" s="16" customFormat="1" ht="18" customHeight="1" x14ac:dyDescent="0.3">
      <c r="A292" s="1"/>
      <c r="B292" s="1"/>
      <c r="C292" s="51"/>
      <c r="D292" s="1"/>
      <c r="E292" s="1"/>
      <c r="F292" s="26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  <c r="AG292" s="64"/>
      <c r="AH292" s="64"/>
      <c r="AI292" s="64"/>
      <c r="AJ292" s="64"/>
      <c r="AK292" s="64"/>
      <c r="AL292" s="64"/>
      <c r="AM292" s="64"/>
      <c r="AN292" s="64"/>
      <c r="AO292" s="64"/>
      <c r="AP292" s="64"/>
      <c r="AQ292" s="64"/>
      <c r="AR292" s="64"/>
      <c r="AS292" s="64"/>
      <c r="AT292" s="64"/>
      <c r="AU292" s="64"/>
      <c r="AV292" s="64"/>
      <c r="AW292" s="64"/>
      <c r="AX292" s="64"/>
      <c r="AY292" s="64"/>
      <c r="AZ292" s="64"/>
    </row>
    <row r="293" spans="1:52" s="16" customFormat="1" ht="18" customHeight="1" x14ac:dyDescent="0.3">
      <c r="A293" s="1"/>
      <c r="B293" s="1"/>
      <c r="C293" s="51"/>
      <c r="D293" s="1"/>
      <c r="E293" s="1"/>
      <c r="F293" s="27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</row>
    <row r="294" spans="1:52" s="16" customFormat="1" ht="18" customHeight="1" x14ac:dyDescent="0.3">
      <c r="A294" s="1"/>
      <c r="B294" s="1"/>
      <c r="C294" s="51"/>
      <c r="D294" s="1"/>
      <c r="E294" s="1"/>
      <c r="F294" s="26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64"/>
      <c r="AF294" s="64"/>
      <c r="AG294" s="64"/>
      <c r="AH294" s="64"/>
      <c r="AI294" s="64"/>
      <c r="AJ294" s="64"/>
      <c r="AK294" s="64"/>
      <c r="AL294" s="64"/>
      <c r="AM294" s="64"/>
      <c r="AN294" s="64"/>
      <c r="AO294" s="64"/>
      <c r="AP294" s="64"/>
      <c r="AQ294" s="64"/>
      <c r="AR294" s="64"/>
      <c r="AS294" s="64"/>
      <c r="AT294" s="64"/>
      <c r="AU294" s="64"/>
      <c r="AV294" s="64"/>
      <c r="AW294" s="64"/>
      <c r="AX294" s="64"/>
      <c r="AY294" s="64"/>
      <c r="AZ294" s="64"/>
    </row>
    <row r="295" spans="1:52" s="16" customFormat="1" ht="18" customHeight="1" x14ac:dyDescent="0.3">
      <c r="A295" s="1"/>
      <c r="B295" s="1"/>
      <c r="C295" s="51"/>
      <c r="D295" s="1"/>
      <c r="E295" s="1"/>
      <c r="F295" s="27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</row>
    <row r="296" spans="1:52" s="16" customFormat="1" ht="18" customHeight="1" x14ac:dyDescent="0.3">
      <c r="A296" s="1"/>
      <c r="B296" s="1"/>
      <c r="C296" s="51"/>
      <c r="D296" s="1"/>
      <c r="E296" s="1"/>
      <c r="F296" s="26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64"/>
      <c r="AF296" s="64"/>
      <c r="AG296" s="64"/>
      <c r="AH296" s="64"/>
      <c r="AI296" s="64"/>
      <c r="AJ296" s="64"/>
      <c r="AK296" s="64"/>
      <c r="AL296" s="64"/>
      <c r="AM296" s="64"/>
      <c r="AN296" s="64"/>
      <c r="AO296" s="64"/>
      <c r="AP296" s="64"/>
      <c r="AQ296" s="64"/>
      <c r="AR296" s="64"/>
      <c r="AS296" s="64"/>
      <c r="AT296" s="64"/>
      <c r="AU296" s="64"/>
      <c r="AV296" s="64"/>
      <c r="AW296" s="64"/>
      <c r="AX296" s="64"/>
      <c r="AY296" s="64"/>
      <c r="AZ296" s="64"/>
    </row>
    <row r="297" spans="1:52" s="16" customFormat="1" ht="18" customHeight="1" x14ac:dyDescent="0.3">
      <c r="A297" s="1"/>
      <c r="B297" s="1"/>
      <c r="C297" s="51"/>
      <c r="D297" s="1"/>
      <c r="E297" s="1"/>
      <c r="F297" s="27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</row>
    <row r="298" spans="1:52" s="16" customFormat="1" ht="18" customHeight="1" x14ac:dyDescent="0.3">
      <c r="A298" s="1"/>
      <c r="B298" s="1"/>
      <c r="C298" s="51"/>
      <c r="D298" s="1"/>
      <c r="E298" s="1"/>
      <c r="F298" s="26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  <c r="AC298" s="64"/>
      <c r="AD298" s="64"/>
      <c r="AE298" s="64"/>
      <c r="AF298" s="64"/>
      <c r="AG298" s="64"/>
      <c r="AH298" s="64"/>
      <c r="AI298" s="64"/>
      <c r="AJ298" s="64"/>
      <c r="AK298" s="64"/>
      <c r="AL298" s="64"/>
      <c r="AM298" s="64"/>
      <c r="AN298" s="64"/>
      <c r="AO298" s="64"/>
      <c r="AP298" s="64"/>
      <c r="AQ298" s="64"/>
      <c r="AR298" s="64"/>
      <c r="AS298" s="64"/>
      <c r="AT298" s="64"/>
      <c r="AU298" s="64"/>
      <c r="AV298" s="64"/>
      <c r="AW298" s="64"/>
      <c r="AX298" s="64"/>
      <c r="AY298" s="64"/>
      <c r="AZ298" s="64"/>
    </row>
    <row r="299" spans="1:52" s="16" customFormat="1" ht="18" customHeight="1" x14ac:dyDescent="0.3">
      <c r="A299" s="1"/>
      <c r="B299" s="1"/>
      <c r="C299" s="51"/>
      <c r="D299" s="1"/>
      <c r="E299" s="1"/>
      <c r="F299" s="27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</row>
    <row r="300" spans="1:52" s="16" customFormat="1" ht="18" customHeight="1" x14ac:dyDescent="0.3">
      <c r="A300" s="1"/>
      <c r="B300" s="1"/>
      <c r="C300" s="51"/>
      <c r="D300" s="1"/>
      <c r="E300" s="1"/>
      <c r="F300" s="26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  <c r="AA300" s="64"/>
      <c r="AB300" s="64"/>
      <c r="AC300" s="64"/>
      <c r="AD300" s="64"/>
      <c r="AE300" s="64"/>
      <c r="AF300" s="64"/>
      <c r="AG300" s="64"/>
      <c r="AH300" s="64"/>
      <c r="AI300" s="64"/>
      <c r="AJ300" s="64"/>
      <c r="AK300" s="64"/>
      <c r="AL300" s="64"/>
      <c r="AM300" s="64"/>
      <c r="AN300" s="64"/>
      <c r="AO300" s="64"/>
      <c r="AP300" s="64"/>
      <c r="AQ300" s="64"/>
      <c r="AR300" s="64"/>
      <c r="AS300" s="64"/>
      <c r="AT300" s="64"/>
      <c r="AU300" s="64"/>
      <c r="AV300" s="64"/>
      <c r="AW300" s="64"/>
      <c r="AX300" s="64"/>
      <c r="AY300" s="64"/>
      <c r="AZ300" s="64"/>
    </row>
    <row r="301" spans="1:52" s="16" customFormat="1" ht="18" customHeight="1" x14ac:dyDescent="0.3">
      <c r="A301" s="1"/>
      <c r="B301" s="1"/>
      <c r="C301" s="51"/>
      <c r="D301" s="1"/>
      <c r="E301" s="1"/>
      <c r="F301" s="27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</row>
    <row r="302" spans="1:52" s="16" customFormat="1" ht="18" customHeight="1" x14ac:dyDescent="0.3">
      <c r="A302" s="1"/>
      <c r="B302" s="1"/>
      <c r="C302" s="51"/>
      <c r="D302" s="1"/>
      <c r="E302" s="1"/>
      <c r="F302" s="26"/>
      <c r="G302" s="64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64"/>
      <c r="Y302" s="64"/>
      <c r="Z302" s="64"/>
      <c r="AA302" s="64"/>
      <c r="AB302" s="64"/>
      <c r="AC302" s="64"/>
      <c r="AD302" s="64"/>
      <c r="AE302" s="64"/>
      <c r="AF302" s="64"/>
      <c r="AG302" s="64"/>
      <c r="AH302" s="64"/>
      <c r="AI302" s="64"/>
      <c r="AJ302" s="64"/>
      <c r="AK302" s="64"/>
      <c r="AL302" s="64"/>
      <c r="AM302" s="64"/>
      <c r="AN302" s="64"/>
      <c r="AO302" s="64"/>
      <c r="AP302" s="64"/>
      <c r="AQ302" s="64"/>
      <c r="AR302" s="64"/>
      <c r="AS302" s="64"/>
      <c r="AT302" s="64"/>
      <c r="AU302" s="64"/>
      <c r="AV302" s="64"/>
      <c r="AW302" s="64"/>
      <c r="AX302" s="64"/>
      <c r="AY302" s="64"/>
      <c r="AZ302" s="64"/>
    </row>
    <row r="303" spans="1:52" s="16" customFormat="1" ht="18" customHeight="1" x14ac:dyDescent="0.3">
      <c r="A303" s="1"/>
      <c r="B303" s="1"/>
      <c r="C303" s="51"/>
      <c r="D303" s="1"/>
      <c r="E303" s="1"/>
      <c r="F303" s="27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</row>
    <row r="304" spans="1:52" s="16" customFormat="1" ht="18" customHeight="1" x14ac:dyDescent="0.3">
      <c r="A304" s="1"/>
      <c r="B304" s="1"/>
      <c r="C304" s="51"/>
      <c r="D304" s="1"/>
      <c r="E304" s="1"/>
      <c r="F304" s="26"/>
      <c r="G304" s="64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64"/>
      <c r="Y304" s="64"/>
      <c r="Z304" s="64"/>
      <c r="AA304" s="64"/>
      <c r="AB304" s="64"/>
      <c r="AC304" s="64"/>
      <c r="AD304" s="64"/>
      <c r="AE304" s="64"/>
      <c r="AF304" s="64"/>
      <c r="AG304" s="64"/>
      <c r="AH304" s="64"/>
      <c r="AI304" s="64"/>
      <c r="AJ304" s="64"/>
      <c r="AK304" s="64"/>
      <c r="AL304" s="64"/>
      <c r="AM304" s="64"/>
      <c r="AN304" s="64"/>
      <c r="AO304" s="64"/>
      <c r="AP304" s="64"/>
      <c r="AQ304" s="64"/>
      <c r="AR304" s="64"/>
      <c r="AS304" s="64"/>
      <c r="AT304" s="64"/>
      <c r="AU304" s="64"/>
      <c r="AV304" s="64"/>
      <c r="AW304" s="64"/>
      <c r="AX304" s="64"/>
      <c r="AY304" s="64"/>
      <c r="AZ304" s="64"/>
    </row>
    <row r="305" spans="1:52" s="16" customFormat="1" ht="18" customHeight="1" x14ac:dyDescent="0.3">
      <c r="A305" s="1"/>
      <c r="B305" s="1"/>
      <c r="C305" s="51"/>
      <c r="D305" s="1"/>
      <c r="E305" s="1"/>
      <c r="F305" s="27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</row>
    <row r="306" spans="1:52" s="16" customFormat="1" ht="18" customHeight="1" x14ac:dyDescent="0.3">
      <c r="A306" s="1"/>
      <c r="B306" s="1"/>
      <c r="C306" s="51"/>
      <c r="D306" s="1"/>
      <c r="E306" s="1"/>
      <c r="F306" s="26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  <c r="AA306" s="64"/>
      <c r="AB306" s="64"/>
      <c r="AC306" s="64"/>
      <c r="AD306" s="64"/>
      <c r="AE306" s="64"/>
      <c r="AF306" s="64"/>
      <c r="AG306" s="64"/>
      <c r="AH306" s="64"/>
      <c r="AI306" s="64"/>
      <c r="AJ306" s="64"/>
      <c r="AK306" s="64"/>
      <c r="AL306" s="64"/>
      <c r="AM306" s="64"/>
      <c r="AN306" s="64"/>
      <c r="AO306" s="64"/>
      <c r="AP306" s="64"/>
      <c r="AQ306" s="64"/>
      <c r="AR306" s="64"/>
      <c r="AS306" s="64"/>
      <c r="AT306" s="64"/>
      <c r="AU306" s="64"/>
      <c r="AV306" s="64"/>
      <c r="AW306" s="64"/>
      <c r="AX306" s="64"/>
      <c r="AY306" s="64"/>
      <c r="AZ306" s="64"/>
    </row>
    <row r="307" spans="1:52" s="16" customFormat="1" ht="18" customHeight="1" x14ac:dyDescent="0.3">
      <c r="A307" s="1"/>
      <c r="B307" s="1"/>
      <c r="C307" s="51"/>
      <c r="D307" s="1"/>
      <c r="E307" s="1"/>
      <c r="F307" s="27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</row>
    <row r="308" spans="1:52" s="16" customFormat="1" ht="18" customHeight="1" x14ac:dyDescent="0.3">
      <c r="A308" s="1"/>
      <c r="B308" s="1"/>
      <c r="C308" s="51"/>
      <c r="D308" s="1"/>
      <c r="E308" s="1"/>
      <c r="F308" s="26"/>
      <c r="G308" s="64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  <c r="V308" s="64"/>
      <c r="W308" s="64"/>
      <c r="X308" s="64"/>
      <c r="Y308" s="64"/>
      <c r="Z308" s="64"/>
      <c r="AA308" s="64"/>
      <c r="AB308" s="64"/>
      <c r="AC308" s="64"/>
      <c r="AD308" s="64"/>
      <c r="AE308" s="64"/>
      <c r="AF308" s="64"/>
      <c r="AG308" s="64"/>
      <c r="AH308" s="64"/>
      <c r="AI308" s="64"/>
      <c r="AJ308" s="64"/>
      <c r="AK308" s="64"/>
      <c r="AL308" s="64"/>
      <c r="AM308" s="64"/>
      <c r="AN308" s="64"/>
      <c r="AO308" s="64"/>
      <c r="AP308" s="64"/>
      <c r="AQ308" s="64"/>
      <c r="AR308" s="64"/>
      <c r="AS308" s="64"/>
      <c r="AT308" s="64"/>
      <c r="AU308" s="64"/>
      <c r="AV308" s="64"/>
      <c r="AW308" s="64"/>
      <c r="AX308" s="64"/>
      <c r="AY308" s="64"/>
      <c r="AZ308" s="64"/>
    </row>
    <row r="309" spans="1:52" s="16" customFormat="1" ht="18" customHeight="1" x14ac:dyDescent="0.3">
      <c r="A309" s="1"/>
      <c r="B309" s="1"/>
      <c r="C309" s="51"/>
      <c r="D309" s="1"/>
      <c r="E309" s="1"/>
      <c r="F309" s="27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</row>
    <row r="310" spans="1:52" s="16" customFormat="1" ht="18" customHeight="1" x14ac:dyDescent="0.3">
      <c r="A310" s="1"/>
      <c r="B310" s="1"/>
      <c r="C310" s="51"/>
      <c r="D310" s="1"/>
      <c r="E310" s="1"/>
      <c r="F310" s="26"/>
      <c r="G310" s="64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  <c r="V310" s="64"/>
      <c r="W310" s="64"/>
      <c r="X310" s="64"/>
      <c r="Y310" s="64"/>
      <c r="Z310" s="64"/>
      <c r="AA310" s="64"/>
      <c r="AB310" s="64"/>
      <c r="AC310" s="64"/>
      <c r="AD310" s="64"/>
      <c r="AE310" s="64"/>
      <c r="AF310" s="64"/>
      <c r="AG310" s="64"/>
      <c r="AH310" s="64"/>
      <c r="AI310" s="64"/>
      <c r="AJ310" s="64"/>
      <c r="AK310" s="64"/>
      <c r="AL310" s="64"/>
      <c r="AM310" s="64"/>
      <c r="AN310" s="64"/>
      <c r="AO310" s="64"/>
      <c r="AP310" s="64"/>
      <c r="AQ310" s="64"/>
      <c r="AR310" s="64"/>
      <c r="AS310" s="64"/>
      <c r="AT310" s="64"/>
      <c r="AU310" s="64"/>
      <c r="AV310" s="64"/>
      <c r="AW310" s="64"/>
      <c r="AX310" s="64"/>
      <c r="AY310" s="64"/>
      <c r="AZ310" s="64"/>
    </row>
    <row r="311" spans="1:52" s="16" customFormat="1" ht="18" customHeight="1" x14ac:dyDescent="0.3">
      <c r="A311" s="1"/>
      <c r="B311" s="1"/>
      <c r="C311" s="51"/>
      <c r="D311" s="1"/>
      <c r="E311" s="1"/>
      <c r="F311" s="27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</row>
    <row r="312" spans="1:52" s="16" customFormat="1" ht="18" customHeight="1" x14ac:dyDescent="0.3">
      <c r="A312" s="1"/>
      <c r="B312" s="1"/>
      <c r="C312" s="51"/>
      <c r="D312" s="1"/>
      <c r="E312" s="1"/>
      <c r="F312" s="26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  <c r="V312" s="64"/>
      <c r="W312" s="64"/>
      <c r="X312" s="64"/>
      <c r="Y312" s="64"/>
      <c r="Z312" s="64"/>
      <c r="AA312" s="64"/>
      <c r="AB312" s="64"/>
      <c r="AC312" s="64"/>
      <c r="AD312" s="64"/>
      <c r="AE312" s="64"/>
      <c r="AF312" s="64"/>
      <c r="AG312" s="64"/>
      <c r="AH312" s="64"/>
      <c r="AI312" s="64"/>
      <c r="AJ312" s="64"/>
      <c r="AK312" s="64"/>
      <c r="AL312" s="64"/>
      <c r="AM312" s="64"/>
      <c r="AN312" s="64"/>
      <c r="AO312" s="64"/>
      <c r="AP312" s="64"/>
      <c r="AQ312" s="64"/>
      <c r="AR312" s="64"/>
      <c r="AS312" s="64"/>
      <c r="AT312" s="64"/>
      <c r="AU312" s="64"/>
      <c r="AV312" s="64"/>
      <c r="AW312" s="64"/>
      <c r="AX312" s="64"/>
      <c r="AY312" s="64"/>
      <c r="AZ312" s="64"/>
    </row>
    <row r="313" spans="1:52" s="16" customFormat="1" ht="18" customHeight="1" x14ac:dyDescent="0.3">
      <c r="A313" s="1"/>
      <c r="B313" s="1"/>
      <c r="C313" s="51"/>
      <c r="D313" s="1"/>
      <c r="E313" s="1"/>
      <c r="F313" s="27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</row>
    <row r="314" spans="1:52" s="16" customFormat="1" ht="18" customHeight="1" x14ac:dyDescent="0.3">
      <c r="A314" s="1"/>
      <c r="B314" s="1"/>
      <c r="C314" s="51"/>
      <c r="D314" s="1"/>
      <c r="E314" s="1"/>
      <c r="F314" s="26"/>
      <c r="G314" s="64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  <c r="V314" s="64"/>
      <c r="W314" s="64"/>
      <c r="X314" s="64"/>
      <c r="Y314" s="64"/>
      <c r="Z314" s="64"/>
      <c r="AA314" s="64"/>
      <c r="AB314" s="64"/>
      <c r="AC314" s="64"/>
      <c r="AD314" s="64"/>
      <c r="AE314" s="64"/>
      <c r="AF314" s="64"/>
      <c r="AG314" s="64"/>
      <c r="AH314" s="64"/>
      <c r="AI314" s="64"/>
      <c r="AJ314" s="64"/>
      <c r="AK314" s="64"/>
      <c r="AL314" s="64"/>
      <c r="AM314" s="64"/>
      <c r="AN314" s="64"/>
      <c r="AO314" s="64"/>
      <c r="AP314" s="64"/>
      <c r="AQ314" s="64"/>
      <c r="AR314" s="64"/>
      <c r="AS314" s="64"/>
      <c r="AT314" s="64"/>
      <c r="AU314" s="64"/>
      <c r="AV314" s="64"/>
      <c r="AW314" s="64"/>
      <c r="AX314" s="64"/>
      <c r="AY314" s="64"/>
      <c r="AZ314" s="64"/>
    </row>
    <row r="315" spans="1:52" s="16" customFormat="1" ht="18" customHeight="1" x14ac:dyDescent="0.3">
      <c r="A315" s="1"/>
      <c r="B315" s="1"/>
      <c r="C315" s="51"/>
      <c r="D315" s="1"/>
      <c r="E315" s="1"/>
      <c r="F315" s="27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</row>
    <row r="316" spans="1:52" s="16" customFormat="1" ht="18" customHeight="1" x14ac:dyDescent="0.3">
      <c r="A316" s="1"/>
      <c r="B316" s="1"/>
      <c r="C316" s="51"/>
      <c r="D316" s="1"/>
      <c r="E316" s="1"/>
      <c r="F316" s="26"/>
      <c r="G316" s="64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64"/>
      <c r="U316" s="64"/>
      <c r="V316" s="64"/>
      <c r="W316" s="64"/>
      <c r="X316" s="64"/>
      <c r="Y316" s="64"/>
      <c r="Z316" s="64"/>
      <c r="AA316" s="64"/>
      <c r="AB316" s="64"/>
      <c r="AC316" s="64"/>
      <c r="AD316" s="64"/>
      <c r="AE316" s="64"/>
      <c r="AF316" s="64"/>
      <c r="AG316" s="64"/>
      <c r="AH316" s="64"/>
      <c r="AI316" s="64"/>
      <c r="AJ316" s="64"/>
      <c r="AK316" s="64"/>
      <c r="AL316" s="64"/>
      <c r="AM316" s="64"/>
      <c r="AN316" s="64"/>
      <c r="AO316" s="64"/>
      <c r="AP316" s="64"/>
      <c r="AQ316" s="64"/>
      <c r="AR316" s="64"/>
      <c r="AS316" s="64"/>
      <c r="AT316" s="64"/>
      <c r="AU316" s="64"/>
      <c r="AV316" s="64"/>
      <c r="AW316" s="64"/>
      <c r="AX316" s="64"/>
      <c r="AY316" s="64"/>
      <c r="AZ316" s="64"/>
    </row>
    <row r="317" spans="1:52" s="16" customFormat="1" ht="18" customHeight="1" x14ac:dyDescent="0.3">
      <c r="A317" s="1"/>
      <c r="B317" s="1"/>
      <c r="C317" s="51"/>
      <c r="D317" s="1"/>
      <c r="E317" s="1"/>
      <c r="F317" s="27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</row>
    <row r="318" spans="1:52" s="16" customFormat="1" ht="18" customHeight="1" x14ac:dyDescent="0.3">
      <c r="A318" s="1"/>
      <c r="B318" s="1"/>
      <c r="C318" s="51"/>
      <c r="D318" s="1"/>
      <c r="E318" s="1"/>
      <c r="F318" s="26"/>
      <c r="G318" s="64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64"/>
      <c r="U318" s="64"/>
      <c r="V318" s="64"/>
      <c r="W318" s="64"/>
      <c r="X318" s="64"/>
      <c r="Y318" s="64"/>
      <c r="Z318" s="64"/>
      <c r="AA318" s="64"/>
      <c r="AB318" s="64"/>
      <c r="AC318" s="64"/>
      <c r="AD318" s="64"/>
      <c r="AE318" s="64"/>
      <c r="AF318" s="64"/>
      <c r="AG318" s="64"/>
      <c r="AH318" s="64"/>
      <c r="AI318" s="64"/>
      <c r="AJ318" s="64"/>
      <c r="AK318" s="64"/>
      <c r="AL318" s="64"/>
      <c r="AM318" s="64"/>
      <c r="AN318" s="64"/>
      <c r="AO318" s="64"/>
      <c r="AP318" s="64"/>
      <c r="AQ318" s="64"/>
      <c r="AR318" s="64"/>
      <c r="AS318" s="64"/>
      <c r="AT318" s="64"/>
      <c r="AU318" s="64"/>
      <c r="AV318" s="64"/>
      <c r="AW318" s="64"/>
      <c r="AX318" s="64"/>
      <c r="AY318" s="64"/>
      <c r="AZ318" s="64"/>
    </row>
    <row r="319" spans="1:52" s="16" customFormat="1" ht="18" customHeight="1" x14ac:dyDescent="0.3">
      <c r="A319" s="1"/>
      <c r="B319" s="1"/>
      <c r="C319" s="51"/>
      <c r="D319" s="1"/>
      <c r="E319" s="1"/>
      <c r="F319" s="27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</row>
    <row r="320" spans="1:52" s="16" customFormat="1" ht="18" customHeight="1" x14ac:dyDescent="0.3">
      <c r="A320" s="1"/>
      <c r="B320" s="1"/>
      <c r="C320" s="51"/>
      <c r="D320" s="1"/>
      <c r="E320" s="1"/>
      <c r="F320" s="26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64"/>
      <c r="U320" s="64"/>
      <c r="V320" s="64"/>
      <c r="W320" s="64"/>
      <c r="X320" s="64"/>
      <c r="Y320" s="64"/>
      <c r="Z320" s="64"/>
      <c r="AA320" s="64"/>
      <c r="AB320" s="64"/>
      <c r="AC320" s="64"/>
      <c r="AD320" s="64"/>
      <c r="AE320" s="64"/>
      <c r="AF320" s="64"/>
      <c r="AG320" s="64"/>
      <c r="AH320" s="64"/>
      <c r="AI320" s="64"/>
      <c r="AJ320" s="64"/>
      <c r="AK320" s="64"/>
      <c r="AL320" s="64"/>
      <c r="AM320" s="64"/>
      <c r="AN320" s="64"/>
      <c r="AO320" s="64"/>
      <c r="AP320" s="64"/>
      <c r="AQ320" s="64"/>
      <c r="AR320" s="64"/>
      <c r="AS320" s="64"/>
      <c r="AT320" s="64"/>
      <c r="AU320" s="64"/>
      <c r="AV320" s="64"/>
      <c r="AW320" s="64"/>
      <c r="AX320" s="64"/>
      <c r="AY320" s="64"/>
      <c r="AZ320" s="64"/>
    </row>
    <row r="321" spans="1:52" s="16" customFormat="1" ht="18" customHeight="1" x14ac:dyDescent="0.3">
      <c r="A321" s="1"/>
      <c r="B321" s="1"/>
      <c r="C321" s="51"/>
      <c r="D321" s="1"/>
      <c r="E321" s="1"/>
      <c r="F321" s="27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</row>
    <row r="322" spans="1:52" s="16" customFormat="1" ht="18" customHeight="1" x14ac:dyDescent="0.3">
      <c r="A322" s="1"/>
      <c r="B322" s="1"/>
      <c r="C322" s="51"/>
      <c r="D322" s="1"/>
      <c r="E322" s="1"/>
      <c r="F322" s="26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64"/>
      <c r="AF322" s="64"/>
      <c r="AG322" s="64"/>
      <c r="AH322" s="64"/>
      <c r="AI322" s="64"/>
      <c r="AJ322" s="64"/>
      <c r="AK322" s="64"/>
      <c r="AL322" s="64"/>
      <c r="AM322" s="64"/>
      <c r="AN322" s="64"/>
      <c r="AO322" s="64"/>
      <c r="AP322" s="64"/>
      <c r="AQ322" s="64"/>
      <c r="AR322" s="64"/>
      <c r="AS322" s="64"/>
      <c r="AT322" s="64"/>
      <c r="AU322" s="64"/>
      <c r="AV322" s="64"/>
      <c r="AW322" s="64"/>
      <c r="AX322" s="64"/>
      <c r="AY322" s="64"/>
      <c r="AZ322" s="64"/>
    </row>
    <row r="323" spans="1:52" s="16" customFormat="1" ht="18" customHeight="1" x14ac:dyDescent="0.3">
      <c r="A323" s="1"/>
      <c r="B323" s="1"/>
      <c r="C323" s="51"/>
      <c r="D323" s="1"/>
      <c r="E323" s="1"/>
      <c r="F323" s="27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</row>
    <row r="324" spans="1:52" s="16" customFormat="1" ht="18" customHeight="1" x14ac:dyDescent="0.3">
      <c r="A324" s="1"/>
      <c r="B324" s="1"/>
      <c r="C324" s="51"/>
      <c r="D324" s="1"/>
      <c r="E324" s="1"/>
      <c r="F324" s="26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  <c r="AA324" s="64"/>
      <c r="AB324" s="64"/>
      <c r="AC324" s="64"/>
      <c r="AD324" s="64"/>
      <c r="AE324" s="64"/>
      <c r="AF324" s="64"/>
      <c r="AG324" s="64"/>
      <c r="AH324" s="64"/>
      <c r="AI324" s="64"/>
      <c r="AJ324" s="64"/>
      <c r="AK324" s="64"/>
      <c r="AL324" s="64"/>
      <c r="AM324" s="64"/>
      <c r="AN324" s="64"/>
      <c r="AO324" s="64"/>
      <c r="AP324" s="64"/>
      <c r="AQ324" s="64"/>
      <c r="AR324" s="64"/>
      <c r="AS324" s="64"/>
      <c r="AT324" s="64"/>
      <c r="AU324" s="64"/>
      <c r="AV324" s="64"/>
      <c r="AW324" s="64"/>
      <c r="AX324" s="64"/>
      <c r="AY324" s="64"/>
      <c r="AZ324" s="64"/>
    </row>
    <row r="325" spans="1:52" s="16" customFormat="1" ht="18" customHeight="1" x14ac:dyDescent="0.3">
      <c r="A325" s="1"/>
      <c r="B325" s="1"/>
      <c r="C325" s="51"/>
      <c r="D325" s="1"/>
      <c r="E325" s="1"/>
      <c r="F325" s="27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</row>
    <row r="326" spans="1:52" s="16" customFormat="1" ht="18" customHeight="1" x14ac:dyDescent="0.3">
      <c r="A326" s="1"/>
      <c r="B326" s="1"/>
      <c r="C326" s="51"/>
      <c r="D326" s="1"/>
      <c r="E326" s="1"/>
      <c r="F326" s="26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  <c r="AA326" s="64"/>
      <c r="AB326" s="64"/>
      <c r="AC326" s="64"/>
      <c r="AD326" s="64"/>
      <c r="AE326" s="64"/>
      <c r="AF326" s="64"/>
      <c r="AG326" s="64"/>
      <c r="AH326" s="64"/>
      <c r="AI326" s="64"/>
      <c r="AJ326" s="64"/>
      <c r="AK326" s="64"/>
      <c r="AL326" s="64"/>
      <c r="AM326" s="64"/>
      <c r="AN326" s="64"/>
      <c r="AO326" s="64"/>
      <c r="AP326" s="64"/>
      <c r="AQ326" s="64"/>
      <c r="AR326" s="64"/>
      <c r="AS326" s="64"/>
      <c r="AT326" s="64"/>
      <c r="AU326" s="64"/>
      <c r="AV326" s="64"/>
      <c r="AW326" s="64"/>
      <c r="AX326" s="64"/>
      <c r="AY326" s="64"/>
      <c r="AZ326" s="64"/>
    </row>
    <row r="327" spans="1:52" s="16" customFormat="1" ht="18" customHeight="1" x14ac:dyDescent="0.3">
      <c r="A327" s="1"/>
      <c r="B327" s="1"/>
      <c r="C327" s="51"/>
      <c r="D327" s="1"/>
      <c r="E327" s="1"/>
      <c r="F327" s="27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</row>
    <row r="328" spans="1:52" s="16" customFormat="1" ht="18" customHeight="1" x14ac:dyDescent="0.3">
      <c r="A328" s="1"/>
      <c r="B328" s="1"/>
      <c r="C328" s="1"/>
      <c r="D328" s="1"/>
      <c r="E328" s="1"/>
      <c r="F328" s="26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  <c r="AC328" s="64"/>
      <c r="AD328" s="64"/>
      <c r="AE328" s="64"/>
      <c r="AF328" s="64"/>
      <c r="AG328" s="64"/>
      <c r="AH328" s="64"/>
      <c r="AI328" s="64"/>
      <c r="AJ328" s="64"/>
      <c r="AK328" s="64"/>
      <c r="AL328" s="64"/>
      <c r="AM328" s="64"/>
      <c r="AN328" s="64"/>
      <c r="AO328" s="64"/>
      <c r="AP328" s="64"/>
      <c r="AQ328" s="64"/>
      <c r="AR328" s="64"/>
      <c r="AS328" s="64"/>
      <c r="AT328" s="64"/>
      <c r="AU328" s="64"/>
      <c r="AV328" s="64"/>
      <c r="AW328" s="64"/>
      <c r="AX328" s="64"/>
      <c r="AY328" s="64"/>
      <c r="AZ328" s="64"/>
    </row>
    <row r="329" spans="1:52" s="16" customFormat="1" ht="18" customHeight="1" x14ac:dyDescent="0.3">
      <c r="A329" s="1"/>
      <c r="B329" s="1"/>
      <c r="C329" s="1"/>
      <c r="D329" s="1"/>
      <c r="E329" s="1"/>
      <c r="F329" s="27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</row>
    <row r="330" spans="1:52" s="16" customFormat="1" ht="18" customHeight="1" x14ac:dyDescent="0.3">
      <c r="A330" s="1"/>
      <c r="B330" s="1"/>
      <c r="C330" s="1"/>
      <c r="D330" s="1"/>
      <c r="E330" s="1"/>
      <c r="F330" s="26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  <c r="AA330" s="64"/>
      <c r="AB330" s="64"/>
      <c r="AC330" s="64"/>
      <c r="AD330" s="64"/>
      <c r="AE330" s="64"/>
      <c r="AF330" s="64"/>
      <c r="AG330" s="64"/>
      <c r="AH330" s="64"/>
      <c r="AI330" s="64"/>
      <c r="AJ330" s="64"/>
      <c r="AK330" s="64"/>
      <c r="AL330" s="64"/>
      <c r="AM330" s="64"/>
      <c r="AN330" s="64"/>
      <c r="AO330" s="64"/>
      <c r="AP330" s="64"/>
      <c r="AQ330" s="64"/>
      <c r="AR330" s="64"/>
      <c r="AS330" s="64"/>
      <c r="AT330" s="64"/>
      <c r="AU330" s="64"/>
      <c r="AV330" s="64"/>
      <c r="AW330" s="64"/>
      <c r="AX330" s="64"/>
      <c r="AY330" s="64"/>
      <c r="AZ330" s="64"/>
    </row>
    <row r="331" spans="1:52" s="16" customFormat="1" ht="18" customHeight="1" x14ac:dyDescent="0.3">
      <c r="A331" s="1"/>
      <c r="B331" s="1"/>
      <c r="C331" s="22"/>
      <c r="D331" s="1"/>
      <c r="E331" s="1"/>
      <c r="F331" s="27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</row>
    <row r="332" spans="1:52" s="16" customFormat="1" ht="18" customHeight="1" x14ac:dyDescent="0.3">
      <c r="A332" s="1"/>
      <c r="B332" s="1"/>
      <c r="C332" s="22"/>
      <c r="D332" s="1"/>
      <c r="E332" s="1"/>
      <c r="F332" s="26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64"/>
      <c r="U332" s="64"/>
      <c r="V332" s="64"/>
      <c r="W332" s="64"/>
      <c r="X332" s="64"/>
      <c r="Y332" s="64"/>
      <c r="Z332" s="64"/>
      <c r="AA332" s="64"/>
      <c r="AB332" s="64"/>
      <c r="AC332" s="64"/>
      <c r="AD332" s="64"/>
      <c r="AE332" s="64"/>
      <c r="AF332" s="64"/>
      <c r="AG332" s="64"/>
      <c r="AH332" s="64"/>
      <c r="AI332" s="64"/>
      <c r="AJ332" s="64"/>
      <c r="AK332" s="64"/>
      <c r="AL332" s="64"/>
      <c r="AM332" s="64"/>
      <c r="AN332" s="64"/>
      <c r="AO332" s="64"/>
      <c r="AP332" s="64"/>
      <c r="AQ332" s="64"/>
      <c r="AR332" s="64"/>
      <c r="AS332" s="64"/>
      <c r="AT332" s="64"/>
      <c r="AU332" s="64"/>
      <c r="AV332" s="64"/>
      <c r="AW332" s="64"/>
      <c r="AX332" s="64"/>
      <c r="AY332" s="64"/>
      <c r="AZ332" s="64"/>
    </row>
    <row r="333" spans="1:52" s="16" customFormat="1" ht="18" customHeight="1" x14ac:dyDescent="0.3">
      <c r="A333" s="1"/>
      <c r="B333" s="1"/>
      <c r="C333" s="22"/>
      <c r="D333" s="1"/>
      <c r="E333" s="1"/>
      <c r="F333" s="27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</row>
    <row r="334" spans="1:52" s="16" customFormat="1" ht="18" customHeight="1" x14ac:dyDescent="0.3">
      <c r="A334" s="1"/>
      <c r="B334" s="1"/>
      <c r="C334" s="22"/>
      <c r="D334" s="1"/>
      <c r="E334" s="1"/>
      <c r="F334" s="26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  <c r="AC334" s="64"/>
      <c r="AD334" s="64"/>
      <c r="AE334" s="64"/>
      <c r="AF334" s="64"/>
      <c r="AG334" s="64"/>
      <c r="AH334" s="64"/>
      <c r="AI334" s="64"/>
      <c r="AJ334" s="64"/>
      <c r="AK334" s="64"/>
      <c r="AL334" s="64"/>
      <c r="AM334" s="64"/>
      <c r="AN334" s="64"/>
      <c r="AO334" s="64"/>
      <c r="AP334" s="64"/>
      <c r="AQ334" s="64"/>
      <c r="AR334" s="64"/>
      <c r="AS334" s="64"/>
      <c r="AT334" s="64"/>
      <c r="AU334" s="64"/>
      <c r="AV334" s="64"/>
      <c r="AW334" s="64"/>
      <c r="AX334" s="64"/>
      <c r="AY334" s="64"/>
      <c r="AZ334" s="64"/>
    </row>
    <row r="335" spans="1:52" s="16" customFormat="1" ht="18" customHeight="1" x14ac:dyDescent="0.3">
      <c r="A335" s="1"/>
      <c r="B335" s="1"/>
      <c r="C335" s="22"/>
      <c r="D335" s="1"/>
      <c r="E335" s="1"/>
      <c r="F335" s="27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  <c r="AA335" s="65"/>
      <c r="AB335" s="65"/>
      <c r="AC335" s="65"/>
      <c r="AD335" s="65"/>
      <c r="AE335" s="65"/>
      <c r="AF335" s="65"/>
      <c r="AG335" s="65"/>
      <c r="AH335" s="65"/>
      <c r="AI335" s="65"/>
      <c r="AJ335" s="65"/>
      <c r="AK335" s="65"/>
      <c r="AL335" s="65"/>
      <c r="AM335" s="65"/>
      <c r="AN335" s="65"/>
      <c r="AO335" s="65"/>
      <c r="AP335" s="65"/>
      <c r="AQ335" s="65"/>
      <c r="AR335" s="65"/>
      <c r="AS335" s="65"/>
      <c r="AT335" s="65"/>
      <c r="AU335" s="65"/>
      <c r="AV335" s="65"/>
      <c r="AW335" s="65"/>
      <c r="AX335" s="65"/>
      <c r="AY335" s="65"/>
      <c r="AZ335" s="65"/>
    </row>
    <row r="336" spans="1:52" s="16" customFormat="1" ht="18" customHeight="1" x14ac:dyDescent="0.3">
      <c r="A336" s="1"/>
      <c r="B336" s="1"/>
      <c r="C336" s="22"/>
      <c r="D336" s="1"/>
      <c r="E336" s="1"/>
      <c r="F336" s="26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64"/>
      <c r="Y336" s="64"/>
      <c r="Z336" s="64"/>
      <c r="AA336" s="64"/>
      <c r="AB336" s="64"/>
      <c r="AC336" s="64"/>
      <c r="AD336" s="64"/>
      <c r="AE336" s="64"/>
      <c r="AF336" s="64"/>
      <c r="AG336" s="64"/>
      <c r="AH336" s="64"/>
      <c r="AI336" s="64"/>
      <c r="AJ336" s="64"/>
      <c r="AK336" s="64"/>
      <c r="AL336" s="64"/>
      <c r="AM336" s="64"/>
      <c r="AN336" s="64"/>
      <c r="AO336" s="64"/>
      <c r="AP336" s="64"/>
      <c r="AQ336" s="64"/>
      <c r="AR336" s="64"/>
      <c r="AS336" s="64"/>
      <c r="AT336" s="64"/>
      <c r="AU336" s="64"/>
      <c r="AV336" s="64"/>
      <c r="AW336" s="64"/>
      <c r="AX336" s="64"/>
      <c r="AY336" s="64"/>
      <c r="AZ336" s="64"/>
    </row>
    <row r="337" spans="1:52" s="16" customFormat="1" ht="18" customHeight="1" x14ac:dyDescent="0.3">
      <c r="A337" s="1"/>
      <c r="B337" s="1"/>
      <c r="C337" s="22"/>
      <c r="D337" s="1"/>
      <c r="E337" s="1"/>
      <c r="F337" s="27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  <c r="AA337" s="65"/>
      <c r="AB337" s="65"/>
      <c r="AC337" s="65"/>
      <c r="AD337" s="65"/>
      <c r="AE337" s="65"/>
      <c r="AF337" s="65"/>
      <c r="AG337" s="65"/>
      <c r="AH337" s="65"/>
      <c r="AI337" s="65"/>
      <c r="AJ337" s="65"/>
      <c r="AK337" s="65"/>
      <c r="AL337" s="65"/>
      <c r="AM337" s="65"/>
      <c r="AN337" s="65"/>
      <c r="AO337" s="65"/>
      <c r="AP337" s="65"/>
      <c r="AQ337" s="65"/>
      <c r="AR337" s="65"/>
      <c r="AS337" s="65"/>
      <c r="AT337" s="65"/>
      <c r="AU337" s="65"/>
      <c r="AV337" s="65"/>
      <c r="AW337" s="65"/>
      <c r="AX337" s="65"/>
      <c r="AY337" s="65"/>
      <c r="AZ337" s="65"/>
    </row>
    <row r="338" spans="1:52" s="16" customFormat="1" ht="18" customHeight="1" x14ac:dyDescent="0.3">
      <c r="A338" s="1"/>
      <c r="B338" s="1"/>
      <c r="C338" s="22"/>
      <c r="D338" s="1"/>
      <c r="E338" s="1"/>
      <c r="F338" s="26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64"/>
      <c r="Y338" s="64"/>
      <c r="Z338" s="64"/>
      <c r="AA338" s="64"/>
      <c r="AB338" s="64"/>
      <c r="AC338" s="64"/>
      <c r="AD338" s="64"/>
      <c r="AE338" s="64"/>
      <c r="AF338" s="64"/>
      <c r="AG338" s="64"/>
      <c r="AH338" s="64"/>
      <c r="AI338" s="64"/>
      <c r="AJ338" s="64"/>
      <c r="AK338" s="64"/>
      <c r="AL338" s="64"/>
      <c r="AM338" s="64"/>
      <c r="AN338" s="64"/>
      <c r="AO338" s="64"/>
      <c r="AP338" s="64"/>
      <c r="AQ338" s="64"/>
      <c r="AR338" s="64"/>
      <c r="AS338" s="64"/>
      <c r="AT338" s="64"/>
      <c r="AU338" s="64"/>
      <c r="AV338" s="64"/>
      <c r="AW338" s="64"/>
      <c r="AX338" s="64"/>
      <c r="AY338" s="64"/>
      <c r="AZ338" s="64"/>
    </row>
    <row r="339" spans="1:52" s="16" customFormat="1" ht="18" customHeight="1" x14ac:dyDescent="0.3">
      <c r="A339" s="1"/>
      <c r="B339" s="1"/>
      <c r="C339" s="22"/>
      <c r="D339" s="1"/>
      <c r="E339" s="1"/>
      <c r="F339" s="27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  <c r="AA339" s="65"/>
      <c r="AB339" s="65"/>
      <c r="AC339" s="65"/>
      <c r="AD339" s="65"/>
      <c r="AE339" s="65"/>
      <c r="AF339" s="65"/>
      <c r="AG339" s="65"/>
      <c r="AH339" s="65"/>
      <c r="AI339" s="65"/>
      <c r="AJ339" s="65"/>
      <c r="AK339" s="65"/>
      <c r="AL339" s="65"/>
      <c r="AM339" s="65"/>
      <c r="AN339" s="65"/>
      <c r="AO339" s="65"/>
      <c r="AP339" s="65"/>
      <c r="AQ339" s="65"/>
      <c r="AR339" s="65"/>
      <c r="AS339" s="65"/>
      <c r="AT339" s="65"/>
      <c r="AU339" s="65"/>
      <c r="AV339" s="65"/>
      <c r="AW339" s="65"/>
      <c r="AX339" s="65"/>
      <c r="AY339" s="65"/>
      <c r="AZ339" s="65"/>
    </row>
    <row r="340" spans="1:52" s="16" customFormat="1" ht="18" customHeight="1" x14ac:dyDescent="0.3">
      <c r="A340" s="1"/>
      <c r="B340" s="1"/>
      <c r="C340" s="22"/>
      <c r="D340" s="1"/>
      <c r="E340" s="1"/>
      <c r="F340" s="26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64"/>
      <c r="Y340" s="64"/>
      <c r="Z340" s="64"/>
      <c r="AA340" s="64"/>
      <c r="AB340" s="64"/>
      <c r="AC340" s="64"/>
      <c r="AD340" s="64"/>
      <c r="AE340" s="64"/>
      <c r="AF340" s="64"/>
      <c r="AG340" s="64"/>
      <c r="AH340" s="64"/>
      <c r="AI340" s="64"/>
      <c r="AJ340" s="64"/>
      <c r="AK340" s="64"/>
      <c r="AL340" s="64"/>
      <c r="AM340" s="64"/>
      <c r="AN340" s="64"/>
      <c r="AO340" s="64"/>
      <c r="AP340" s="64"/>
      <c r="AQ340" s="64"/>
      <c r="AR340" s="64"/>
      <c r="AS340" s="64"/>
      <c r="AT340" s="64"/>
      <c r="AU340" s="64"/>
      <c r="AV340" s="64"/>
      <c r="AW340" s="64"/>
      <c r="AX340" s="64"/>
      <c r="AY340" s="64"/>
      <c r="AZ340" s="64"/>
    </row>
    <row r="341" spans="1:52" s="16" customFormat="1" ht="18" customHeight="1" x14ac:dyDescent="0.3">
      <c r="A341" s="1"/>
      <c r="B341" s="1"/>
      <c r="C341" s="22"/>
      <c r="D341" s="1"/>
      <c r="E341" s="1"/>
      <c r="F341" s="27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  <c r="AA341" s="65"/>
      <c r="AB341" s="65"/>
      <c r="AC341" s="65"/>
      <c r="AD341" s="65"/>
      <c r="AE341" s="65"/>
      <c r="AF341" s="65"/>
      <c r="AG341" s="65"/>
      <c r="AH341" s="65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</row>
    <row r="342" spans="1:52" s="16" customFormat="1" ht="18" customHeight="1" x14ac:dyDescent="0.3">
      <c r="A342" s="1"/>
      <c r="B342" s="1"/>
      <c r="C342" s="22"/>
      <c r="D342" s="1"/>
      <c r="E342" s="1"/>
      <c r="F342" s="26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  <c r="AA342" s="64"/>
      <c r="AB342" s="64"/>
      <c r="AC342" s="64"/>
      <c r="AD342" s="64"/>
      <c r="AE342" s="64"/>
      <c r="AF342" s="64"/>
      <c r="AG342" s="64"/>
      <c r="AH342" s="64"/>
      <c r="AI342" s="64"/>
      <c r="AJ342" s="64"/>
      <c r="AK342" s="64"/>
      <c r="AL342" s="64"/>
      <c r="AM342" s="64"/>
      <c r="AN342" s="64"/>
      <c r="AO342" s="64"/>
      <c r="AP342" s="64"/>
      <c r="AQ342" s="64"/>
      <c r="AR342" s="64"/>
      <c r="AS342" s="64"/>
      <c r="AT342" s="64"/>
      <c r="AU342" s="64"/>
      <c r="AV342" s="64"/>
      <c r="AW342" s="64"/>
      <c r="AX342" s="64"/>
      <c r="AY342" s="64"/>
      <c r="AZ342" s="64"/>
    </row>
    <row r="343" spans="1:52" s="16" customFormat="1" ht="18" customHeight="1" x14ac:dyDescent="0.3">
      <c r="A343" s="1"/>
      <c r="B343" s="1"/>
      <c r="C343" s="22"/>
      <c r="D343" s="1"/>
      <c r="E343" s="1"/>
      <c r="F343" s="27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  <c r="AA343" s="65"/>
      <c r="AB343" s="65"/>
      <c r="AC343" s="65"/>
      <c r="AD343" s="65"/>
      <c r="AE343" s="65"/>
      <c r="AF343" s="65"/>
      <c r="AG343" s="65"/>
      <c r="AH343" s="65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</row>
    <row r="344" spans="1:52" s="16" customFormat="1" ht="18" customHeight="1" x14ac:dyDescent="0.3">
      <c r="A344" s="1"/>
      <c r="B344" s="1"/>
      <c r="C344" s="22"/>
      <c r="D344" s="1"/>
      <c r="E344" s="1"/>
      <c r="F344" s="26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  <c r="AA344" s="64"/>
      <c r="AB344" s="64"/>
      <c r="AC344" s="64"/>
      <c r="AD344" s="64"/>
      <c r="AE344" s="64"/>
      <c r="AF344" s="64"/>
      <c r="AG344" s="64"/>
      <c r="AH344" s="64"/>
      <c r="AI344" s="64"/>
      <c r="AJ344" s="64"/>
      <c r="AK344" s="64"/>
      <c r="AL344" s="64"/>
      <c r="AM344" s="64"/>
      <c r="AN344" s="64"/>
      <c r="AO344" s="64"/>
      <c r="AP344" s="64"/>
      <c r="AQ344" s="64"/>
      <c r="AR344" s="64"/>
      <c r="AS344" s="64"/>
      <c r="AT344" s="64"/>
      <c r="AU344" s="64"/>
      <c r="AV344" s="64"/>
      <c r="AW344" s="64"/>
      <c r="AX344" s="64"/>
      <c r="AY344" s="64"/>
      <c r="AZ344" s="64"/>
    </row>
    <row r="345" spans="1:52" s="16" customFormat="1" ht="18" customHeight="1" x14ac:dyDescent="0.3">
      <c r="A345" s="1"/>
      <c r="B345" s="1"/>
      <c r="C345" s="22"/>
      <c r="D345" s="1"/>
      <c r="E345" s="1"/>
      <c r="F345" s="27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</row>
    <row r="346" spans="1:52" s="16" customFormat="1" ht="18" customHeight="1" x14ac:dyDescent="0.3">
      <c r="A346" s="1"/>
      <c r="B346" s="1"/>
      <c r="C346" s="22"/>
      <c r="D346" s="1"/>
      <c r="E346" s="1"/>
      <c r="F346" s="26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  <c r="AC346" s="64"/>
      <c r="AD346" s="64"/>
      <c r="AE346" s="64"/>
      <c r="AF346" s="64"/>
      <c r="AG346" s="64"/>
      <c r="AH346" s="64"/>
      <c r="AI346" s="64"/>
      <c r="AJ346" s="64"/>
      <c r="AK346" s="64"/>
      <c r="AL346" s="64"/>
      <c r="AM346" s="64"/>
      <c r="AN346" s="64"/>
      <c r="AO346" s="64"/>
      <c r="AP346" s="64"/>
      <c r="AQ346" s="64"/>
      <c r="AR346" s="64"/>
      <c r="AS346" s="64"/>
      <c r="AT346" s="64"/>
      <c r="AU346" s="64"/>
      <c r="AV346" s="64"/>
      <c r="AW346" s="64"/>
      <c r="AX346" s="64"/>
      <c r="AY346" s="64"/>
      <c r="AZ346" s="64"/>
    </row>
    <row r="347" spans="1:52" s="16" customFormat="1" ht="18" customHeight="1" x14ac:dyDescent="0.3">
      <c r="A347" s="1"/>
      <c r="B347" s="1"/>
      <c r="C347" s="22"/>
      <c r="D347" s="1"/>
      <c r="E347" s="1"/>
      <c r="F347" s="27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  <c r="AA347" s="65"/>
      <c r="AB347" s="65"/>
      <c r="AC347" s="65"/>
      <c r="AD347" s="65"/>
      <c r="AE347" s="65"/>
      <c r="AF347" s="65"/>
      <c r="AG347" s="65"/>
      <c r="AH347" s="65"/>
      <c r="AI347" s="65"/>
      <c r="AJ347" s="65"/>
      <c r="AK347" s="65"/>
      <c r="AL347" s="65"/>
      <c r="AM347" s="65"/>
      <c r="AN347" s="65"/>
      <c r="AO347" s="65"/>
      <c r="AP347" s="65"/>
      <c r="AQ347" s="65"/>
      <c r="AR347" s="65"/>
      <c r="AS347" s="65"/>
      <c r="AT347" s="65"/>
      <c r="AU347" s="65"/>
      <c r="AV347" s="65"/>
      <c r="AW347" s="65"/>
      <c r="AX347" s="65"/>
      <c r="AY347" s="65"/>
      <c r="AZ347" s="65"/>
    </row>
    <row r="348" spans="1:52" s="16" customFormat="1" ht="18" customHeight="1" x14ac:dyDescent="0.3">
      <c r="A348" s="1"/>
      <c r="B348" s="1"/>
      <c r="C348" s="22"/>
      <c r="D348" s="1"/>
      <c r="E348" s="1"/>
      <c r="F348" s="26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  <c r="AA348" s="64"/>
      <c r="AB348" s="64"/>
      <c r="AC348" s="64"/>
      <c r="AD348" s="64"/>
      <c r="AE348" s="64"/>
      <c r="AF348" s="64"/>
      <c r="AG348" s="64"/>
      <c r="AH348" s="64"/>
      <c r="AI348" s="64"/>
      <c r="AJ348" s="64"/>
      <c r="AK348" s="64"/>
      <c r="AL348" s="64"/>
      <c r="AM348" s="64"/>
      <c r="AN348" s="64"/>
      <c r="AO348" s="64"/>
      <c r="AP348" s="64"/>
      <c r="AQ348" s="64"/>
      <c r="AR348" s="64"/>
      <c r="AS348" s="64"/>
      <c r="AT348" s="64"/>
      <c r="AU348" s="64"/>
      <c r="AV348" s="64"/>
      <c r="AW348" s="64"/>
      <c r="AX348" s="64"/>
      <c r="AY348" s="64"/>
      <c r="AZ348" s="64"/>
    </row>
    <row r="349" spans="1:52" s="16" customFormat="1" ht="18" customHeight="1" x14ac:dyDescent="0.3">
      <c r="A349" s="1"/>
      <c r="B349" s="1"/>
      <c r="C349" s="22"/>
      <c r="D349" s="1"/>
      <c r="E349" s="1"/>
      <c r="F349" s="27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  <c r="AA349" s="65"/>
      <c r="AB349" s="65"/>
      <c r="AC349" s="65"/>
      <c r="AD349" s="65"/>
      <c r="AE349" s="65"/>
      <c r="AF349" s="65"/>
      <c r="AG349" s="65"/>
      <c r="AH349" s="65"/>
      <c r="AI349" s="65"/>
      <c r="AJ349" s="65"/>
      <c r="AK349" s="65"/>
      <c r="AL349" s="65"/>
      <c r="AM349" s="65"/>
      <c r="AN349" s="65"/>
      <c r="AO349" s="65"/>
      <c r="AP349" s="65"/>
      <c r="AQ349" s="65"/>
      <c r="AR349" s="65"/>
      <c r="AS349" s="65"/>
      <c r="AT349" s="65"/>
      <c r="AU349" s="65"/>
      <c r="AV349" s="65"/>
      <c r="AW349" s="65"/>
      <c r="AX349" s="65"/>
      <c r="AY349" s="65"/>
      <c r="AZ349" s="65"/>
    </row>
    <row r="350" spans="1:52" s="16" customFormat="1" ht="18" customHeight="1" x14ac:dyDescent="0.3">
      <c r="A350" s="1"/>
      <c r="B350" s="1"/>
      <c r="C350" s="22"/>
      <c r="D350" s="1"/>
      <c r="E350" s="1"/>
      <c r="F350" s="26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64"/>
      <c r="U350" s="64"/>
      <c r="V350" s="64"/>
      <c r="W350" s="64"/>
      <c r="X350" s="64"/>
      <c r="Y350" s="64"/>
      <c r="Z350" s="64"/>
      <c r="AA350" s="64"/>
      <c r="AB350" s="64"/>
      <c r="AC350" s="64"/>
      <c r="AD350" s="64"/>
      <c r="AE350" s="64"/>
      <c r="AF350" s="64"/>
      <c r="AG350" s="64"/>
      <c r="AH350" s="64"/>
      <c r="AI350" s="64"/>
      <c r="AJ350" s="64"/>
      <c r="AK350" s="64"/>
      <c r="AL350" s="64"/>
      <c r="AM350" s="64"/>
      <c r="AN350" s="64"/>
      <c r="AO350" s="64"/>
      <c r="AP350" s="64"/>
      <c r="AQ350" s="64"/>
      <c r="AR350" s="64"/>
      <c r="AS350" s="64"/>
      <c r="AT350" s="64"/>
      <c r="AU350" s="64"/>
      <c r="AV350" s="64"/>
      <c r="AW350" s="64"/>
      <c r="AX350" s="64"/>
      <c r="AY350" s="64"/>
      <c r="AZ350" s="64"/>
    </row>
    <row r="351" spans="1:52" s="16" customFormat="1" ht="18" customHeight="1" x14ac:dyDescent="0.3">
      <c r="A351" s="1"/>
      <c r="B351" s="1"/>
      <c r="C351" s="22"/>
      <c r="D351" s="1"/>
      <c r="E351" s="1"/>
      <c r="F351" s="27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  <c r="AA351" s="65"/>
      <c r="AB351" s="65"/>
      <c r="AC351" s="65"/>
      <c r="AD351" s="65"/>
      <c r="AE351" s="65"/>
      <c r="AF351" s="65"/>
      <c r="AG351" s="65"/>
      <c r="AH351" s="65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</row>
    <row r="352" spans="1:52" s="16" customFormat="1" ht="18" customHeight="1" x14ac:dyDescent="0.3">
      <c r="A352" s="1"/>
      <c r="B352" s="1"/>
      <c r="C352" s="22"/>
      <c r="D352" s="1"/>
      <c r="E352" s="1"/>
      <c r="F352" s="26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64"/>
      <c r="U352" s="64"/>
      <c r="V352" s="64"/>
      <c r="W352" s="64"/>
      <c r="X352" s="64"/>
      <c r="Y352" s="64"/>
      <c r="Z352" s="64"/>
      <c r="AA352" s="64"/>
      <c r="AB352" s="64"/>
      <c r="AC352" s="64"/>
      <c r="AD352" s="64"/>
      <c r="AE352" s="64"/>
      <c r="AF352" s="64"/>
      <c r="AG352" s="64"/>
      <c r="AH352" s="64"/>
      <c r="AI352" s="64"/>
      <c r="AJ352" s="64"/>
      <c r="AK352" s="64"/>
      <c r="AL352" s="64"/>
      <c r="AM352" s="64"/>
      <c r="AN352" s="64"/>
      <c r="AO352" s="64"/>
      <c r="AP352" s="64"/>
      <c r="AQ352" s="64"/>
      <c r="AR352" s="64"/>
      <c r="AS352" s="64"/>
      <c r="AT352" s="64"/>
      <c r="AU352" s="64"/>
      <c r="AV352" s="64"/>
      <c r="AW352" s="64"/>
      <c r="AX352" s="64"/>
      <c r="AY352" s="64"/>
      <c r="AZ352" s="64"/>
    </row>
    <row r="353" spans="1:52" s="16" customFormat="1" ht="18" customHeight="1" x14ac:dyDescent="0.3">
      <c r="A353" s="1"/>
      <c r="B353" s="1"/>
      <c r="C353" s="22"/>
      <c r="D353" s="1"/>
      <c r="E353" s="1"/>
      <c r="F353" s="27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  <c r="AA353" s="65"/>
      <c r="AB353" s="65"/>
      <c r="AC353" s="65"/>
      <c r="AD353" s="65"/>
      <c r="AE353" s="65"/>
      <c r="AF353" s="65"/>
      <c r="AG353" s="65"/>
      <c r="AH353" s="65"/>
      <c r="AI353" s="65"/>
      <c r="AJ353" s="65"/>
      <c r="AK353" s="65"/>
      <c r="AL353" s="65"/>
      <c r="AM353" s="65"/>
      <c r="AN353" s="65"/>
      <c r="AO353" s="65"/>
      <c r="AP353" s="65"/>
      <c r="AQ353" s="65"/>
      <c r="AR353" s="65"/>
      <c r="AS353" s="65"/>
      <c r="AT353" s="65"/>
      <c r="AU353" s="65"/>
      <c r="AV353" s="65"/>
      <c r="AW353" s="65"/>
      <c r="AX353" s="65"/>
      <c r="AY353" s="65"/>
      <c r="AZ353" s="65"/>
    </row>
    <row r="354" spans="1:52" s="16" customFormat="1" ht="18" customHeight="1" x14ac:dyDescent="0.3">
      <c r="A354" s="1"/>
      <c r="B354" s="1"/>
      <c r="C354" s="22"/>
      <c r="D354" s="1"/>
      <c r="E354" s="1"/>
      <c r="F354" s="26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64"/>
      <c r="U354" s="64"/>
      <c r="V354" s="64"/>
      <c r="W354" s="64"/>
      <c r="X354" s="64"/>
      <c r="Y354" s="64"/>
      <c r="Z354" s="64"/>
      <c r="AA354" s="64"/>
      <c r="AB354" s="64"/>
      <c r="AC354" s="64"/>
      <c r="AD354" s="64"/>
      <c r="AE354" s="64"/>
      <c r="AF354" s="64"/>
      <c r="AG354" s="64"/>
      <c r="AH354" s="64"/>
      <c r="AI354" s="64"/>
      <c r="AJ354" s="64"/>
      <c r="AK354" s="64"/>
      <c r="AL354" s="64"/>
      <c r="AM354" s="64"/>
      <c r="AN354" s="64"/>
      <c r="AO354" s="64"/>
      <c r="AP354" s="64"/>
      <c r="AQ354" s="64"/>
      <c r="AR354" s="64"/>
      <c r="AS354" s="64"/>
      <c r="AT354" s="64"/>
      <c r="AU354" s="64"/>
      <c r="AV354" s="64"/>
      <c r="AW354" s="64"/>
      <c r="AX354" s="64"/>
      <c r="AY354" s="64"/>
      <c r="AZ354" s="64"/>
    </row>
    <row r="355" spans="1:52" s="16" customFormat="1" ht="18" customHeight="1" x14ac:dyDescent="0.3">
      <c r="A355" s="1"/>
      <c r="B355" s="1"/>
      <c r="C355" s="22"/>
      <c r="D355" s="1"/>
      <c r="E355" s="1"/>
      <c r="F355" s="27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  <c r="AC355" s="65"/>
      <c r="AD355" s="65"/>
      <c r="AE355" s="65"/>
      <c r="AF355" s="65"/>
      <c r="AG355" s="65"/>
      <c r="AH355" s="65"/>
      <c r="AI355" s="65"/>
      <c r="AJ355" s="65"/>
      <c r="AK355" s="65"/>
      <c r="AL355" s="65"/>
      <c r="AM355" s="65"/>
      <c r="AN355" s="65"/>
      <c r="AO355" s="65"/>
      <c r="AP355" s="65"/>
      <c r="AQ355" s="65"/>
      <c r="AR355" s="65"/>
      <c r="AS355" s="65"/>
      <c r="AT355" s="65"/>
      <c r="AU355" s="65"/>
      <c r="AV355" s="65"/>
      <c r="AW355" s="65"/>
      <c r="AX355" s="65"/>
      <c r="AY355" s="65"/>
      <c r="AZ355" s="65"/>
    </row>
    <row r="356" spans="1:52" s="16" customFormat="1" ht="18" customHeight="1" x14ac:dyDescent="0.3">
      <c r="A356" s="1"/>
      <c r="B356" s="1"/>
      <c r="C356" s="22"/>
      <c r="D356" s="1"/>
      <c r="E356" s="1"/>
      <c r="F356" s="26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64"/>
      <c r="U356" s="64"/>
      <c r="V356" s="64"/>
      <c r="W356" s="64"/>
      <c r="X356" s="64"/>
      <c r="Y356" s="64"/>
      <c r="Z356" s="64"/>
      <c r="AA356" s="64"/>
      <c r="AB356" s="64"/>
      <c r="AC356" s="64"/>
      <c r="AD356" s="64"/>
      <c r="AE356" s="64"/>
      <c r="AF356" s="64"/>
      <c r="AG356" s="64"/>
      <c r="AH356" s="64"/>
      <c r="AI356" s="64"/>
      <c r="AJ356" s="64"/>
      <c r="AK356" s="64"/>
      <c r="AL356" s="64"/>
      <c r="AM356" s="64"/>
      <c r="AN356" s="64"/>
      <c r="AO356" s="64"/>
      <c r="AP356" s="64"/>
      <c r="AQ356" s="64"/>
      <c r="AR356" s="64"/>
      <c r="AS356" s="64"/>
      <c r="AT356" s="64"/>
      <c r="AU356" s="64"/>
      <c r="AV356" s="64"/>
      <c r="AW356" s="64"/>
      <c r="AX356" s="64"/>
      <c r="AY356" s="64"/>
      <c r="AZ356" s="64"/>
    </row>
    <row r="357" spans="1:52" s="16" customFormat="1" ht="18" customHeight="1" x14ac:dyDescent="0.3">
      <c r="A357" s="1"/>
      <c r="B357" s="1"/>
      <c r="C357" s="22"/>
      <c r="D357" s="1"/>
      <c r="E357" s="1"/>
      <c r="F357" s="27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  <c r="AA357" s="65"/>
      <c r="AB357" s="65"/>
      <c r="AC357" s="65"/>
      <c r="AD357" s="65"/>
      <c r="AE357" s="65"/>
      <c r="AF357" s="65"/>
      <c r="AG357" s="65"/>
      <c r="AH357" s="65"/>
      <c r="AI357" s="65"/>
      <c r="AJ357" s="65"/>
      <c r="AK357" s="65"/>
      <c r="AL357" s="65"/>
      <c r="AM357" s="65"/>
      <c r="AN357" s="65"/>
      <c r="AO357" s="65"/>
      <c r="AP357" s="65"/>
      <c r="AQ357" s="65"/>
      <c r="AR357" s="65"/>
      <c r="AS357" s="65"/>
      <c r="AT357" s="65"/>
      <c r="AU357" s="65"/>
      <c r="AV357" s="65"/>
      <c r="AW357" s="65"/>
      <c r="AX357" s="65"/>
      <c r="AY357" s="65"/>
      <c r="AZ357" s="65"/>
    </row>
    <row r="358" spans="1:52" s="16" customFormat="1" ht="18" customHeight="1" x14ac:dyDescent="0.3">
      <c r="A358" s="1"/>
      <c r="B358" s="1"/>
      <c r="C358" s="22"/>
      <c r="D358" s="1"/>
      <c r="E358" s="1"/>
      <c r="F358" s="26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64"/>
      <c r="U358" s="64"/>
      <c r="V358" s="64"/>
      <c r="W358" s="64"/>
      <c r="X358" s="64"/>
      <c r="Y358" s="64"/>
      <c r="Z358" s="64"/>
      <c r="AA358" s="64"/>
      <c r="AB358" s="64"/>
      <c r="AC358" s="64"/>
      <c r="AD358" s="64"/>
      <c r="AE358" s="64"/>
      <c r="AF358" s="64"/>
      <c r="AG358" s="64"/>
      <c r="AH358" s="64"/>
      <c r="AI358" s="64"/>
      <c r="AJ358" s="64"/>
      <c r="AK358" s="64"/>
      <c r="AL358" s="64"/>
      <c r="AM358" s="64"/>
      <c r="AN358" s="64"/>
      <c r="AO358" s="64"/>
      <c r="AP358" s="64"/>
      <c r="AQ358" s="64"/>
      <c r="AR358" s="64"/>
      <c r="AS358" s="64"/>
      <c r="AT358" s="64"/>
      <c r="AU358" s="64"/>
      <c r="AV358" s="64"/>
      <c r="AW358" s="64"/>
      <c r="AX358" s="64"/>
      <c r="AY358" s="64"/>
      <c r="AZ358" s="64"/>
    </row>
    <row r="359" spans="1:52" s="16" customFormat="1" ht="18" customHeight="1" x14ac:dyDescent="0.3">
      <c r="A359" s="1"/>
      <c r="B359" s="1"/>
      <c r="C359" s="22"/>
      <c r="D359" s="1"/>
      <c r="E359" s="1"/>
      <c r="F359" s="27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</row>
    <row r="360" spans="1:52" s="16" customFormat="1" ht="18" customHeight="1" x14ac:dyDescent="0.3">
      <c r="A360" s="1"/>
      <c r="B360" s="1"/>
      <c r="C360" s="22"/>
      <c r="D360" s="1"/>
      <c r="E360" s="1"/>
      <c r="F360" s="26"/>
      <c r="G360" s="64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64"/>
      <c r="U360" s="64"/>
      <c r="V360" s="64"/>
      <c r="W360" s="64"/>
      <c r="X360" s="64"/>
      <c r="Y360" s="64"/>
      <c r="Z360" s="64"/>
      <c r="AA360" s="64"/>
      <c r="AB360" s="64"/>
      <c r="AC360" s="64"/>
      <c r="AD360" s="64"/>
      <c r="AE360" s="64"/>
      <c r="AF360" s="64"/>
      <c r="AG360" s="64"/>
      <c r="AH360" s="64"/>
      <c r="AI360" s="64"/>
      <c r="AJ360" s="64"/>
      <c r="AK360" s="64"/>
      <c r="AL360" s="64"/>
      <c r="AM360" s="64"/>
      <c r="AN360" s="64"/>
      <c r="AO360" s="64"/>
      <c r="AP360" s="64"/>
      <c r="AQ360" s="64"/>
      <c r="AR360" s="64"/>
      <c r="AS360" s="64"/>
      <c r="AT360" s="64"/>
      <c r="AU360" s="64"/>
      <c r="AV360" s="64"/>
      <c r="AW360" s="64"/>
      <c r="AX360" s="64"/>
      <c r="AY360" s="64"/>
      <c r="AZ360" s="64"/>
    </row>
    <row r="361" spans="1:52" s="16" customFormat="1" ht="18" customHeight="1" x14ac:dyDescent="0.3">
      <c r="A361" s="1"/>
      <c r="B361" s="1"/>
      <c r="C361" s="22"/>
      <c r="D361" s="1"/>
      <c r="E361" s="1"/>
      <c r="F361" s="27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</row>
    <row r="362" spans="1:52" s="16" customFormat="1" ht="18" customHeight="1" x14ac:dyDescent="0.3">
      <c r="A362" s="1"/>
      <c r="B362" s="1"/>
      <c r="C362" s="22"/>
      <c r="D362" s="1"/>
      <c r="E362" s="1"/>
      <c r="F362" s="26"/>
      <c r="G362" s="64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  <c r="AA362" s="64"/>
      <c r="AB362" s="64"/>
      <c r="AC362" s="64"/>
      <c r="AD362" s="64"/>
      <c r="AE362" s="64"/>
      <c r="AF362" s="64"/>
      <c r="AG362" s="64"/>
      <c r="AH362" s="64"/>
      <c r="AI362" s="64"/>
      <c r="AJ362" s="64"/>
      <c r="AK362" s="64"/>
      <c r="AL362" s="64"/>
      <c r="AM362" s="64"/>
      <c r="AN362" s="64"/>
      <c r="AO362" s="64"/>
      <c r="AP362" s="64"/>
      <c r="AQ362" s="64"/>
      <c r="AR362" s="64"/>
      <c r="AS362" s="64"/>
      <c r="AT362" s="64"/>
      <c r="AU362" s="64"/>
      <c r="AV362" s="64"/>
      <c r="AW362" s="64"/>
      <c r="AX362" s="64"/>
      <c r="AY362" s="64"/>
      <c r="AZ362" s="64"/>
    </row>
    <row r="363" spans="1:52" s="16" customFormat="1" ht="18" customHeight="1" x14ac:dyDescent="0.3">
      <c r="A363" s="1"/>
      <c r="B363" s="1"/>
      <c r="C363" s="22"/>
      <c r="D363" s="1"/>
      <c r="E363" s="1"/>
      <c r="F363" s="27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</row>
    <row r="364" spans="1:52" s="16" customFormat="1" ht="18" customHeight="1" x14ac:dyDescent="0.3">
      <c r="A364" s="1"/>
      <c r="B364" s="1"/>
      <c r="C364" s="22"/>
      <c r="D364" s="1"/>
      <c r="E364" s="1"/>
      <c r="F364" s="26"/>
      <c r="G364" s="64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  <c r="AC364" s="64"/>
      <c r="AD364" s="64"/>
      <c r="AE364" s="64"/>
      <c r="AF364" s="64"/>
      <c r="AG364" s="64"/>
      <c r="AH364" s="64"/>
      <c r="AI364" s="64"/>
      <c r="AJ364" s="64"/>
      <c r="AK364" s="64"/>
      <c r="AL364" s="64"/>
      <c r="AM364" s="64"/>
      <c r="AN364" s="64"/>
      <c r="AO364" s="64"/>
      <c r="AP364" s="64"/>
      <c r="AQ364" s="64"/>
      <c r="AR364" s="64"/>
      <c r="AS364" s="64"/>
      <c r="AT364" s="64"/>
      <c r="AU364" s="64"/>
      <c r="AV364" s="64"/>
      <c r="AW364" s="64"/>
      <c r="AX364" s="64"/>
      <c r="AY364" s="64"/>
      <c r="AZ364" s="64"/>
    </row>
    <row r="365" spans="1:52" s="16" customFormat="1" ht="18" customHeight="1" x14ac:dyDescent="0.3">
      <c r="A365" s="1"/>
      <c r="B365" s="1"/>
      <c r="C365" s="22"/>
      <c r="D365" s="1"/>
      <c r="E365" s="1"/>
      <c r="F365" s="27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</row>
    <row r="366" spans="1:52" s="16" customFormat="1" ht="18" customHeight="1" x14ac:dyDescent="0.3">
      <c r="A366" s="1"/>
      <c r="B366" s="1"/>
      <c r="C366" s="22"/>
      <c r="D366" s="1"/>
      <c r="E366" s="1"/>
      <c r="F366" s="26"/>
      <c r="G366" s="64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  <c r="AA366" s="64"/>
      <c r="AB366" s="64"/>
      <c r="AC366" s="64"/>
      <c r="AD366" s="64"/>
      <c r="AE366" s="64"/>
      <c r="AF366" s="64"/>
      <c r="AG366" s="64"/>
      <c r="AH366" s="64"/>
      <c r="AI366" s="64"/>
      <c r="AJ366" s="64"/>
      <c r="AK366" s="64"/>
      <c r="AL366" s="64"/>
      <c r="AM366" s="64"/>
      <c r="AN366" s="64"/>
      <c r="AO366" s="64"/>
      <c r="AP366" s="64"/>
      <c r="AQ366" s="64"/>
      <c r="AR366" s="64"/>
      <c r="AS366" s="64"/>
      <c r="AT366" s="64"/>
      <c r="AU366" s="64"/>
      <c r="AV366" s="64"/>
      <c r="AW366" s="64"/>
      <c r="AX366" s="64"/>
      <c r="AY366" s="64"/>
      <c r="AZ366" s="64"/>
    </row>
    <row r="367" spans="1:52" s="16" customFormat="1" ht="18" customHeight="1" x14ac:dyDescent="0.3">
      <c r="A367" s="1"/>
      <c r="B367" s="1"/>
      <c r="C367" s="22"/>
      <c r="D367" s="1"/>
      <c r="E367" s="1"/>
      <c r="F367" s="27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</row>
    <row r="368" spans="1:52" s="16" customFormat="1" ht="18" customHeight="1" x14ac:dyDescent="0.3">
      <c r="A368" s="1"/>
      <c r="B368" s="1"/>
      <c r="C368" s="22"/>
      <c r="D368" s="1"/>
      <c r="E368" s="1"/>
      <c r="F368" s="26"/>
      <c r="G368" s="64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  <c r="AA368" s="64"/>
      <c r="AB368" s="64"/>
      <c r="AC368" s="64"/>
      <c r="AD368" s="64"/>
      <c r="AE368" s="64"/>
      <c r="AF368" s="64"/>
      <c r="AG368" s="64"/>
      <c r="AH368" s="64"/>
      <c r="AI368" s="64"/>
      <c r="AJ368" s="64"/>
      <c r="AK368" s="64"/>
      <c r="AL368" s="64"/>
      <c r="AM368" s="64"/>
      <c r="AN368" s="64"/>
      <c r="AO368" s="64"/>
      <c r="AP368" s="64"/>
      <c r="AQ368" s="64"/>
      <c r="AR368" s="64"/>
      <c r="AS368" s="64"/>
      <c r="AT368" s="64"/>
      <c r="AU368" s="64"/>
      <c r="AV368" s="64"/>
      <c r="AW368" s="64"/>
      <c r="AX368" s="64"/>
      <c r="AY368" s="64"/>
      <c r="AZ368" s="64"/>
    </row>
    <row r="369" spans="1:52" s="16" customFormat="1" ht="18" customHeight="1" x14ac:dyDescent="0.3">
      <c r="A369" s="1"/>
      <c r="B369" s="1"/>
      <c r="C369" s="22"/>
      <c r="D369" s="1"/>
      <c r="E369" s="1"/>
      <c r="F369" s="27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</row>
    <row r="370" spans="1:52" s="16" customFormat="1" ht="18" customHeight="1" x14ac:dyDescent="0.3">
      <c r="A370" s="1"/>
      <c r="B370" s="1"/>
      <c r="C370" s="22"/>
      <c r="D370" s="1"/>
      <c r="E370" s="1"/>
      <c r="F370" s="26"/>
      <c r="G370" s="64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  <c r="AA370" s="64"/>
      <c r="AB370" s="64"/>
      <c r="AC370" s="64"/>
      <c r="AD370" s="64"/>
      <c r="AE370" s="64"/>
      <c r="AF370" s="64"/>
      <c r="AG370" s="64"/>
      <c r="AH370" s="64"/>
      <c r="AI370" s="64"/>
      <c r="AJ370" s="64"/>
      <c r="AK370" s="64"/>
      <c r="AL370" s="64"/>
      <c r="AM370" s="64"/>
      <c r="AN370" s="64"/>
      <c r="AO370" s="64"/>
      <c r="AP370" s="64"/>
      <c r="AQ370" s="64"/>
      <c r="AR370" s="64"/>
      <c r="AS370" s="64"/>
      <c r="AT370" s="64"/>
      <c r="AU370" s="64"/>
      <c r="AV370" s="64"/>
      <c r="AW370" s="64"/>
      <c r="AX370" s="64"/>
      <c r="AY370" s="64"/>
      <c r="AZ370" s="64"/>
    </row>
    <row r="371" spans="1:52" s="16" customFormat="1" ht="18" customHeight="1" x14ac:dyDescent="0.3">
      <c r="A371" s="1"/>
      <c r="B371" s="1"/>
      <c r="C371" s="22"/>
      <c r="D371" s="1"/>
      <c r="E371" s="1"/>
      <c r="F371" s="27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</row>
    <row r="372" spans="1:52" s="16" customFormat="1" ht="18" customHeight="1" x14ac:dyDescent="0.3">
      <c r="A372" s="1"/>
      <c r="B372" s="1"/>
      <c r="C372" s="22"/>
      <c r="D372" s="1"/>
      <c r="E372" s="1"/>
      <c r="F372" s="26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  <c r="AA372" s="64"/>
      <c r="AB372" s="64"/>
      <c r="AC372" s="64"/>
      <c r="AD372" s="64"/>
      <c r="AE372" s="64"/>
      <c r="AF372" s="64"/>
      <c r="AG372" s="64"/>
      <c r="AH372" s="64"/>
      <c r="AI372" s="64"/>
      <c r="AJ372" s="64"/>
      <c r="AK372" s="64"/>
      <c r="AL372" s="64"/>
      <c r="AM372" s="64"/>
      <c r="AN372" s="64"/>
      <c r="AO372" s="64"/>
      <c r="AP372" s="64"/>
      <c r="AQ372" s="64"/>
      <c r="AR372" s="64"/>
      <c r="AS372" s="64"/>
      <c r="AT372" s="64"/>
      <c r="AU372" s="64"/>
      <c r="AV372" s="64"/>
      <c r="AW372" s="64"/>
      <c r="AX372" s="64"/>
      <c r="AY372" s="64"/>
      <c r="AZ372" s="64"/>
    </row>
    <row r="373" spans="1:52" s="16" customFormat="1" ht="18" customHeight="1" x14ac:dyDescent="0.3">
      <c r="A373" s="1"/>
      <c r="B373" s="1"/>
      <c r="C373" s="22"/>
      <c r="D373" s="1"/>
      <c r="E373" s="1"/>
      <c r="F373" s="27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</row>
    <row r="374" spans="1:52" s="16" customFormat="1" ht="18" customHeight="1" x14ac:dyDescent="0.3">
      <c r="A374" s="1"/>
      <c r="B374" s="1"/>
      <c r="C374" s="22"/>
      <c r="D374" s="1"/>
      <c r="E374" s="1"/>
      <c r="F374" s="26"/>
      <c r="G374" s="64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64"/>
      <c r="U374" s="64"/>
      <c r="V374" s="64"/>
      <c r="W374" s="64"/>
      <c r="X374" s="64"/>
      <c r="Y374" s="64"/>
      <c r="Z374" s="64"/>
      <c r="AA374" s="64"/>
      <c r="AB374" s="64"/>
      <c r="AC374" s="64"/>
      <c r="AD374" s="64"/>
      <c r="AE374" s="64"/>
      <c r="AF374" s="64"/>
      <c r="AG374" s="64"/>
      <c r="AH374" s="64"/>
      <c r="AI374" s="64"/>
      <c r="AJ374" s="64"/>
      <c r="AK374" s="64"/>
      <c r="AL374" s="64"/>
      <c r="AM374" s="64"/>
      <c r="AN374" s="64"/>
      <c r="AO374" s="64"/>
      <c r="AP374" s="64"/>
      <c r="AQ374" s="64"/>
      <c r="AR374" s="64"/>
      <c r="AS374" s="64"/>
      <c r="AT374" s="64"/>
      <c r="AU374" s="64"/>
      <c r="AV374" s="64"/>
      <c r="AW374" s="64"/>
      <c r="AX374" s="64"/>
      <c r="AY374" s="64"/>
      <c r="AZ374" s="64"/>
    </row>
    <row r="375" spans="1:52" s="16" customFormat="1" ht="18" customHeight="1" x14ac:dyDescent="0.3">
      <c r="A375" s="1"/>
      <c r="B375" s="1"/>
      <c r="C375" s="22"/>
      <c r="D375" s="1"/>
      <c r="E375" s="1"/>
      <c r="F375" s="27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</row>
    <row r="376" spans="1:52" s="16" customFormat="1" ht="18" customHeight="1" x14ac:dyDescent="0.3">
      <c r="A376" s="1"/>
      <c r="B376" s="1"/>
      <c r="C376" s="22"/>
      <c r="D376" s="1"/>
      <c r="E376" s="1"/>
      <c r="F376" s="26"/>
      <c r="G376" s="64"/>
      <c r="H376" s="64"/>
      <c r="I376" s="64"/>
      <c r="J376" s="64"/>
      <c r="K376" s="64"/>
      <c r="L376" s="64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64"/>
      <c r="Y376" s="64"/>
      <c r="Z376" s="64"/>
      <c r="AA376" s="64"/>
      <c r="AB376" s="64"/>
      <c r="AC376" s="64"/>
      <c r="AD376" s="64"/>
      <c r="AE376" s="64"/>
      <c r="AF376" s="64"/>
      <c r="AG376" s="64"/>
      <c r="AH376" s="64"/>
      <c r="AI376" s="64"/>
      <c r="AJ376" s="64"/>
      <c r="AK376" s="64"/>
      <c r="AL376" s="64"/>
      <c r="AM376" s="64"/>
      <c r="AN376" s="64"/>
      <c r="AO376" s="64"/>
      <c r="AP376" s="64"/>
      <c r="AQ376" s="64"/>
      <c r="AR376" s="64"/>
      <c r="AS376" s="64"/>
      <c r="AT376" s="64"/>
      <c r="AU376" s="64"/>
      <c r="AV376" s="64"/>
      <c r="AW376" s="64"/>
      <c r="AX376" s="64"/>
      <c r="AY376" s="64"/>
      <c r="AZ376" s="64"/>
    </row>
    <row r="377" spans="1:52" s="16" customFormat="1" ht="18" customHeight="1" x14ac:dyDescent="0.3">
      <c r="A377" s="1"/>
      <c r="B377" s="1"/>
      <c r="C377" s="22"/>
      <c r="D377" s="1"/>
      <c r="E377" s="1"/>
      <c r="F377" s="27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</row>
    <row r="378" spans="1:52" s="16" customFormat="1" ht="18" customHeight="1" x14ac:dyDescent="0.3">
      <c r="A378" s="1"/>
      <c r="B378" s="1"/>
      <c r="C378" s="22"/>
      <c r="D378" s="1"/>
      <c r="E378" s="1"/>
      <c r="F378" s="26"/>
      <c r="G378" s="64"/>
      <c r="H378" s="64"/>
      <c r="I378" s="64"/>
      <c r="J378" s="64"/>
      <c r="K378" s="64"/>
      <c r="L378" s="64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64"/>
      <c r="Y378" s="64"/>
      <c r="Z378" s="64"/>
      <c r="AA378" s="64"/>
      <c r="AB378" s="64"/>
      <c r="AC378" s="64"/>
      <c r="AD378" s="64"/>
      <c r="AE378" s="64"/>
      <c r="AF378" s="64"/>
      <c r="AG378" s="64"/>
      <c r="AH378" s="64"/>
      <c r="AI378" s="64"/>
      <c r="AJ378" s="64"/>
      <c r="AK378" s="64"/>
      <c r="AL378" s="64"/>
      <c r="AM378" s="64"/>
      <c r="AN378" s="64"/>
      <c r="AO378" s="64"/>
      <c r="AP378" s="64"/>
      <c r="AQ378" s="64"/>
      <c r="AR378" s="64"/>
      <c r="AS378" s="64"/>
      <c r="AT378" s="64"/>
      <c r="AU378" s="64"/>
      <c r="AV378" s="64"/>
      <c r="AW378" s="64"/>
      <c r="AX378" s="64"/>
      <c r="AY378" s="64"/>
      <c r="AZ378" s="64"/>
    </row>
    <row r="379" spans="1:52" s="16" customFormat="1" ht="18" customHeight="1" x14ac:dyDescent="0.3">
      <c r="A379" s="1"/>
      <c r="B379" s="1"/>
      <c r="C379" s="22"/>
      <c r="D379" s="1"/>
      <c r="E379" s="1"/>
      <c r="F379" s="27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  <c r="AA379" s="65"/>
      <c r="AB379" s="65"/>
      <c r="AC379" s="65"/>
      <c r="AD379" s="65"/>
      <c r="AE379" s="65"/>
      <c r="AF379" s="65"/>
      <c r="AG379" s="65"/>
      <c r="AH379" s="65"/>
      <c r="AI379" s="65"/>
      <c r="AJ379" s="65"/>
      <c r="AK379" s="65"/>
      <c r="AL379" s="65"/>
      <c r="AM379" s="65"/>
      <c r="AN379" s="65"/>
      <c r="AO379" s="65"/>
      <c r="AP379" s="65"/>
      <c r="AQ379" s="65"/>
      <c r="AR379" s="65"/>
      <c r="AS379" s="65"/>
      <c r="AT379" s="65"/>
      <c r="AU379" s="65"/>
      <c r="AV379" s="65"/>
      <c r="AW379" s="65"/>
      <c r="AX379" s="65"/>
      <c r="AY379" s="65"/>
      <c r="AZ379" s="65"/>
    </row>
    <row r="380" spans="1:52" s="16" customFormat="1" ht="18" customHeight="1" x14ac:dyDescent="0.3">
      <c r="A380" s="1"/>
      <c r="B380" s="1"/>
      <c r="C380" s="22"/>
      <c r="D380" s="1"/>
      <c r="E380" s="1"/>
      <c r="F380" s="26"/>
      <c r="G380" s="64"/>
      <c r="H380" s="64"/>
      <c r="I380" s="64"/>
      <c r="J380" s="64"/>
      <c r="K380" s="64"/>
      <c r="L380" s="64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64"/>
      <c r="Y380" s="64"/>
      <c r="Z380" s="64"/>
      <c r="AA380" s="64"/>
      <c r="AB380" s="64"/>
      <c r="AC380" s="64"/>
      <c r="AD380" s="64"/>
      <c r="AE380" s="64"/>
      <c r="AF380" s="64"/>
      <c r="AG380" s="64"/>
      <c r="AH380" s="64"/>
      <c r="AI380" s="64"/>
      <c r="AJ380" s="64"/>
      <c r="AK380" s="64"/>
      <c r="AL380" s="64"/>
      <c r="AM380" s="64"/>
      <c r="AN380" s="64"/>
      <c r="AO380" s="64"/>
      <c r="AP380" s="64"/>
      <c r="AQ380" s="64"/>
      <c r="AR380" s="64"/>
      <c r="AS380" s="64"/>
      <c r="AT380" s="64"/>
      <c r="AU380" s="64"/>
      <c r="AV380" s="64"/>
      <c r="AW380" s="64"/>
      <c r="AX380" s="64"/>
      <c r="AY380" s="64"/>
      <c r="AZ380" s="64"/>
    </row>
    <row r="381" spans="1:52" s="16" customFormat="1" ht="18" customHeight="1" x14ac:dyDescent="0.3">
      <c r="A381" s="1"/>
      <c r="B381" s="1"/>
      <c r="C381" s="22"/>
      <c r="D381" s="1"/>
      <c r="E381" s="1"/>
      <c r="F381" s="27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  <c r="AA381" s="65"/>
      <c r="AB381" s="65"/>
      <c r="AC381" s="65"/>
      <c r="AD381" s="65"/>
      <c r="AE381" s="65"/>
      <c r="AF381" s="65"/>
      <c r="AG381" s="65"/>
      <c r="AH381" s="65"/>
      <c r="AI381" s="65"/>
      <c r="AJ381" s="65"/>
      <c r="AK381" s="65"/>
      <c r="AL381" s="65"/>
      <c r="AM381" s="65"/>
      <c r="AN381" s="65"/>
      <c r="AO381" s="65"/>
      <c r="AP381" s="65"/>
      <c r="AQ381" s="65"/>
      <c r="AR381" s="65"/>
      <c r="AS381" s="65"/>
      <c r="AT381" s="65"/>
      <c r="AU381" s="65"/>
      <c r="AV381" s="65"/>
      <c r="AW381" s="65"/>
      <c r="AX381" s="65"/>
      <c r="AY381" s="65"/>
      <c r="AZ381" s="65"/>
    </row>
    <row r="382" spans="1:52" s="16" customFormat="1" ht="18" customHeight="1" x14ac:dyDescent="0.3">
      <c r="A382" s="1"/>
      <c r="B382" s="1"/>
      <c r="C382" s="22"/>
      <c r="D382" s="1"/>
      <c r="E382" s="1"/>
      <c r="F382" s="26"/>
      <c r="G382" s="64"/>
      <c r="H382" s="64"/>
      <c r="I382" s="64"/>
      <c r="J382" s="64"/>
      <c r="K382" s="64"/>
      <c r="L382" s="64"/>
      <c r="M382" s="64"/>
      <c r="N382" s="64"/>
      <c r="O382" s="64"/>
      <c r="P382" s="64"/>
      <c r="Q382" s="64"/>
      <c r="R382" s="64"/>
      <c r="S382" s="64"/>
      <c r="T382" s="64"/>
      <c r="U382" s="64"/>
      <c r="V382" s="64"/>
      <c r="W382" s="64"/>
      <c r="X382" s="64"/>
      <c r="Y382" s="64"/>
      <c r="Z382" s="64"/>
      <c r="AA382" s="64"/>
      <c r="AB382" s="64"/>
      <c r="AC382" s="64"/>
      <c r="AD382" s="64"/>
      <c r="AE382" s="64"/>
      <c r="AF382" s="64"/>
      <c r="AG382" s="64"/>
      <c r="AH382" s="64"/>
      <c r="AI382" s="64"/>
      <c r="AJ382" s="64"/>
      <c r="AK382" s="64"/>
      <c r="AL382" s="64"/>
      <c r="AM382" s="64"/>
      <c r="AN382" s="64"/>
      <c r="AO382" s="64"/>
      <c r="AP382" s="64"/>
      <c r="AQ382" s="64"/>
      <c r="AR382" s="64"/>
      <c r="AS382" s="64"/>
      <c r="AT382" s="64"/>
      <c r="AU382" s="64"/>
      <c r="AV382" s="64"/>
      <c r="AW382" s="64"/>
      <c r="AX382" s="64"/>
      <c r="AY382" s="64"/>
      <c r="AZ382" s="64"/>
    </row>
    <row r="383" spans="1:52" s="16" customFormat="1" ht="18" customHeight="1" x14ac:dyDescent="0.3">
      <c r="A383" s="1"/>
      <c r="B383" s="1"/>
      <c r="C383" s="22"/>
      <c r="D383" s="1"/>
      <c r="E383" s="1"/>
      <c r="F383" s="27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  <c r="AC383" s="65"/>
      <c r="AD383" s="65"/>
      <c r="AE383" s="65"/>
      <c r="AF383" s="65"/>
      <c r="AG383" s="65"/>
      <c r="AH383" s="65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</row>
    <row r="384" spans="1:52" s="16" customFormat="1" ht="18" customHeight="1" x14ac:dyDescent="0.3">
      <c r="A384" s="1"/>
      <c r="B384" s="1"/>
      <c r="C384" s="22"/>
      <c r="D384" s="1"/>
      <c r="E384" s="1"/>
      <c r="F384" s="26"/>
      <c r="G384" s="64"/>
      <c r="H384" s="64"/>
      <c r="I384" s="64"/>
      <c r="J384" s="64"/>
      <c r="K384" s="64"/>
      <c r="L384" s="64"/>
      <c r="M384" s="64"/>
      <c r="N384" s="64"/>
      <c r="O384" s="64"/>
      <c r="P384" s="64"/>
      <c r="Q384" s="64"/>
      <c r="R384" s="64"/>
      <c r="S384" s="64"/>
      <c r="T384" s="64"/>
      <c r="U384" s="64"/>
      <c r="V384" s="64"/>
      <c r="W384" s="64"/>
      <c r="X384" s="64"/>
      <c r="Y384" s="64"/>
      <c r="Z384" s="64"/>
      <c r="AA384" s="64"/>
      <c r="AB384" s="64"/>
      <c r="AC384" s="64"/>
      <c r="AD384" s="64"/>
      <c r="AE384" s="64"/>
      <c r="AF384" s="64"/>
      <c r="AG384" s="64"/>
      <c r="AH384" s="64"/>
      <c r="AI384" s="64"/>
      <c r="AJ384" s="64"/>
      <c r="AK384" s="64"/>
      <c r="AL384" s="64"/>
      <c r="AM384" s="64"/>
      <c r="AN384" s="64"/>
      <c r="AO384" s="64"/>
      <c r="AP384" s="64"/>
      <c r="AQ384" s="64"/>
      <c r="AR384" s="64"/>
      <c r="AS384" s="64"/>
      <c r="AT384" s="64"/>
      <c r="AU384" s="64"/>
      <c r="AV384" s="64"/>
      <c r="AW384" s="64"/>
      <c r="AX384" s="64"/>
      <c r="AY384" s="64"/>
      <c r="AZ384" s="64"/>
    </row>
    <row r="385" spans="1:52" s="16" customFormat="1" ht="18" customHeight="1" x14ac:dyDescent="0.3">
      <c r="A385" s="1"/>
      <c r="B385" s="1"/>
      <c r="C385" s="22"/>
      <c r="D385" s="1"/>
      <c r="E385" s="1"/>
      <c r="F385" s="27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  <c r="AC385" s="65"/>
      <c r="AD385" s="65"/>
      <c r="AE385" s="65"/>
      <c r="AF385" s="65"/>
      <c r="AG385" s="65"/>
      <c r="AH385" s="65"/>
      <c r="AI385" s="65"/>
      <c r="AJ385" s="65"/>
      <c r="AK385" s="65"/>
      <c r="AL385" s="65"/>
      <c r="AM385" s="65"/>
      <c r="AN385" s="65"/>
      <c r="AO385" s="65"/>
      <c r="AP385" s="65"/>
      <c r="AQ385" s="65"/>
      <c r="AR385" s="65"/>
      <c r="AS385" s="65"/>
      <c r="AT385" s="65"/>
      <c r="AU385" s="65"/>
      <c r="AV385" s="65"/>
      <c r="AW385" s="65"/>
      <c r="AX385" s="65"/>
      <c r="AY385" s="65"/>
      <c r="AZ385" s="65"/>
    </row>
    <row r="386" spans="1:52" s="16" customFormat="1" ht="18" customHeight="1" x14ac:dyDescent="0.3">
      <c r="A386" s="1"/>
      <c r="B386" s="1"/>
      <c r="C386" s="22"/>
      <c r="D386" s="1"/>
      <c r="E386" s="1"/>
      <c r="F386" s="26"/>
      <c r="G386" s="64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64"/>
      <c r="U386" s="64"/>
      <c r="V386" s="64"/>
      <c r="W386" s="64"/>
      <c r="X386" s="64"/>
      <c r="Y386" s="64"/>
      <c r="Z386" s="64"/>
      <c r="AA386" s="64"/>
      <c r="AB386" s="64"/>
      <c r="AC386" s="64"/>
      <c r="AD386" s="64"/>
      <c r="AE386" s="64"/>
      <c r="AF386" s="64"/>
      <c r="AG386" s="64"/>
      <c r="AH386" s="64"/>
      <c r="AI386" s="64"/>
      <c r="AJ386" s="64"/>
      <c r="AK386" s="64"/>
      <c r="AL386" s="64"/>
      <c r="AM386" s="64"/>
      <c r="AN386" s="64"/>
      <c r="AO386" s="64"/>
      <c r="AP386" s="64"/>
      <c r="AQ386" s="64"/>
      <c r="AR386" s="64"/>
      <c r="AS386" s="64"/>
      <c r="AT386" s="64"/>
      <c r="AU386" s="64"/>
      <c r="AV386" s="64"/>
      <c r="AW386" s="64"/>
      <c r="AX386" s="64"/>
      <c r="AY386" s="64"/>
      <c r="AZ386" s="64"/>
    </row>
    <row r="387" spans="1:52" s="16" customFormat="1" ht="18" customHeight="1" x14ac:dyDescent="0.3">
      <c r="A387" s="1"/>
      <c r="B387" s="1"/>
      <c r="C387" s="22"/>
      <c r="D387" s="1"/>
      <c r="E387" s="1"/>
      <c r="F387" s="27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  <c r="AC387" s="65"/>
      <c r="AD387" s="65"/>
      <c r="AE387" s="65"/>
      <c r="AF387" s="65"/>
      <c r="AG387" s="65"/>
      <c r="AH387" s="65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</row>
    <row r="388" spans="1:52" s="16" customFormat="1" ht="18" customHeight="1" x14ac:dyDescent="0.3">
      <c r="A388" s="1"/>
      <c r="B388" s="1"/>
      <c r="C388" s="22"/>
      <c r="D388" s="1"/>
      <c r="E388" s="1"/>
      <c r="F388" s="26"/>
      <c r="G388" s="64"/>
      <c r="H388" s="64"/>
      <c r="I388" s="64"/>
      <c r="J388" s="64"/>
      <c r="K388" s="64"/>
      <c r="L388" s="64"/>
      <c r="M388" s="64"/>
      <c r="N388" s="64"/>
      <c r="O388" s="64"/>
      <c r="P388" s="64"/>
      <c r="Q388" s="64"/>
      <c r="R388" s="64"/>
      <c r="S388" s="64"/>
      <c r="T388" s="64"/>
      <c r="U388" s="64"/>
      <c r="V388" s="64"/>
      <c r="W388" s="64"/>
      <c r="X388" s="64"/>
      <c r="Y388" s="64"/>
      <c r="Z388" s="64"/>
      <c r="AA388" s="64"/>
      <c r="AB388" s="64"/>
      <c r="AC388" s="64"/>
      <c r="AD388" s="64"/>
      <c r="AE388" s="64"/>
      <c r="AF388" s="64"/>
      <c r="AG388" s="64"/>
      <c r="AH388" s="64"/>
      <c r="AI388" s="64"/>
      <c r="AJ388" s="64"/>
      <c r="AK388" s="64"/>
      <c r="AL388" s="64"/>
      <c r="AM388" s="64"/>
      <c r="AN388" s="64"/>
      <c r="AO388" s="64"/>
      <c r="AP388" s="64"/>
      <c r="AQ388" s="64"/>
      <c r="AR388" s="64"/>
      <c r="AS388" s="64"/>
      <c r="AT388" s="64"/>
      <c r="AU388" s="64"/>
      <c r="AV388" s="64"/>
      <c r="AW388" s="64"/>
      <c r="AX388" s="64"/>
      <c r="AY388" s="64"/>
      <c r="AZ388" s="64"/>
    </row>
    <row r="389" spans="1:52" s="16" customFormat="1" ht="18" customHeight="1" x14ac:dyDescent="0.3">
      <c r="A389" s="1"/>
      <c r="B389" s="1"/>
      <c r="C389" s="22"/>
      <c r="D389" s="1"/>
      <c r="E389" s="1"/>
      <c r="F389" s="27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  <c r="AC389" s="65"/>
      <c r="AD389" s="65"/>
      <c r="AE389" s="65"/>
      <c r="AF389" s="65"/>
      <c r="AG389" s="65"/>
      <c r="AH389" s="65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</row>
    <row r="390" spans="1:52" s="16" customFormat="1" ht="18" customHeight="1" x14ac:dyDescent="0.3">
      <c r="A390" s="1"/>
      <c r="B390" s="1"/>
      <c r="C390" s="22"/>
      <c r="D390" s="1"/>
      <c r="E390" s="1"/>
      <c r="F390" s="26"/>
      <c r="G390" s="64"/>
      <c r="H390" s="64"/>
      <c r="I390" s="64"/>
      <c r="J390" s="64"/>
      <c r="K390" s="64"/>
      <c r="L390" s="64"/>
      <c r="M390" s="64"/>
      <c r="N390" s="64"/>
      <c r="O390" s="64"/>
      <c r="P390" s="64"/>
      <c r="Q390" s="64"/>
      <c r="R390" s="64"/>
      <c r="S390" s="64"/>
      <c r="T390" s="64"/>
      <c r="U390" s="64"/>
      <c r="V390" s="64"/>
      <c r="W390" s="64"/>
      <c r="X390" s="64"/>
      <c r="Y390" s="64"/>
      <c r="Z390" s="64"/>
      <c r="AA390" s="64"/>
      <c r="AB390" s="64"/>
      <c r="AC390" s="64"/>
      <c r="AD390" s="64"/>
      <c r="AE390" s="64"/>
      <c r="AF390" s="64"/>
      <c r="AG390" s="64"/>
      <c r="AH390" s="64"/>
      <c r="AI390" s="64"/>
      <c r="AJ390" s="64"/>
      <c r="AK390" s="64"/>
      <c r="AL390" s="64"/>
      <c r="AM390" s="64"/>
      <c r="AN390" s="64"/>
      <c r="AO390" s="64"/>
      <c r="AP390" s="64"/>
      <c r="AQ390" s="64"/>
      <c r="AR390" s="64"/>
      <c r="AS390" s="64"/>
      <c r="AT390" s="64"/>
      <c r="AU390" s="64"/>
      <c r="AV390" s="64"/>
      <c r="AW390" s="64"/>
      <c r="AX390" s="64"/>
      <c r="AY390" s="64"/>
      <c r="AZ390" s="64"/>
    </row>
    <row r="391" spans="1:52" s="16" customFormat="1" ht="18" customHeight="1" x14ac:dyDescent="0.3">
      <c r="A391" s="1"/>
      <c r="B391" s="1"/>
      <c r="C391" s="22"/>
      <c r="D391" s="1"/>
      <c r="E391" s="1"/>
      <c r="F391" s="27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  <c r="AC391" s="65"/>
      <c r="AD391" s="65"/>
      <c r="AE391" s="65"/>
      <c r="AF391" s="65"/>
      <c r="AG391" s="65"/>
      <c r="AH391" s="65"/>
      <c r="AI391" s="65"/>
      <c r="AJ391" s="65"/>
      <c r="AK391" s="65"/>
      <c r="AL391" s="65"/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</row>
    <row r="392" spans="1:52" s="16" customFormat="1" ht="18" customHeight="1" x14ac:dyDescent="0.3">
      <c r="A392" s="1"/>
      <c r="B392" s="1"/>
      <c r="C392" s="22"/>
      <c r="D392" s="1"/>
      <c r="E392" s="1"/>
      <c r="F392" s="26"/>
      <c r="G392" s="64"/>
      <c r="H392" s="64"/>
      <c r="I392" s="64"/>
      <c r="J392" s="64"/>
      <c r="K392" s="64"/>
      <c r="L392" s="64"/>
      <c r="M392" s="64"/>
      <c r="N392" s="64"/>
      <c r="O392" s="64"/>
      <c r="P392" s="64"/>
      <c r="Q392" s="64"/>
      <c r="R392" s="64"/>
      <c r="S392" s="64"/>
      <c r="T392" s="64"/>
      <c r="U392" s="64"/>
      <c r="V392" s="64"/>
      <c r="W392" s="64"/>
      <c r="X392" s="64"/>
      <c r="Y392" s="64"/>
      <c r="Z392" s="64"/>
      <c r="AA392" s="64"/>
      <c r="AB392" s="64"/>
      <c r="AC392" s="64"/>
      <c r="AD392" s="64"/>
      <c r="AE392" s="64"/>
      <c r="AF392" s="64"/>
      <c r="AG392" s="64"/>
      <c r="AH392" s="64"/>
      <c r="AI392" s="64"/>
      <c r="AJ392" s="64"/>
      <c r="AK392" s="64"/>
      <c r="AL392" s="64"/>
      <c r="AM392" s="64"/>
      <c r="AN392" s="64"/>
      <c r="AO392" s="64"/>
      <c r="AP392" s="64"/>
      <c r="AQ392" s="64"/>
      <c r="AR392" s="64"/>
      <c r="AS392" s="64"/>
      <c r="AT392" s="64"/>
      <c r="AU392" s="64"/>
      <c r="AV392" s="64"/>
      <c r="AW392" s="64"/>
      <c r="AX392" s="64"/>
      <c r="AY392" s="64"/>
      <c r="AZ392" s="64"/>
    </row>
    <row r="393" spans="1:52" s="16" customFormat="1" ht="18" customHeight="1" x14ac:dyDescent="0.3">
      <c r="A393" s="1"/>
      <c r="B393" s="1"/>
      <c r="C393" s="22"/>
      <c r="D393" s="1"/>
      <c r="E393" s="1"/>
      <c r="F393" s="27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</row>
    <row r="394" spans="1:52" s="16" customFormat="1" ht="18" customHeight="1" x14ac:dyDescent="0.3">
      <c r="A394" s="1"/>
      <c r="B394" s="1"/>
      <c r="C394" s="22"/>
      <c r="D394" s="1"/>
      <c r="E394" s="1"/>
      <c r="F394" s="26"/>
      <c r="G394" s="64"/>
      <c r="H394" s="64"/>
      <c r="I394" s="64"/>
      <c r="J394" s="64"/>
      <c r="K394" s="64"/>
      <c r="L394" s="64"/>
      <c r="M394" s="64"/>
      <c r="N394" s="64"/>
      <c r="O394" s="64"/>
      <c r="P394" s="64"/>
      <c r="Q394" s="64"/>
      <c r="R394" s="64"/>
      <c r="S394" s="64"/>
      <c r="T394" s="64"/>
      <c r="U394" s="64"/>
      <c r="V394" s="64"/>
      <c r="W394" s="64"/>
      <c r="X394" s="64"/>
      <c r="Y394" s="64"/>
      <c r="Z394" s="64"/>
      <c r="AA394" s="64"/>
      <c r="AB394" s="64"/>
      <c r="AC394" s="64"/>
      <c r="AD394" s="64"/>
      <c r="AE394" s="64"/>
      <c r="AF394" s="64"/>
      <c r="AG394" s="64"/>
      <c r="AH394" s="64"/>
      <c r="AI394" s="64"/>
      <c r="AJ394" s="64"/>
      <c r="AK394" s="64"/>
      <c r="AL394" s="64"/>
      <c r="AM394" s="64"/>
      <c r="AN394" s="64"/>
      <c r="AO394" s="64"/>
      <c r="AP394" s="64"/>
      <c r="AQ394" s="64"/>
      <c r="AR394" s="64"/>
      <c r="AS394" s="64"/>
      <c r="AT394" s="64"/>
      <c r="AU394" s="64"/>
      <c r="AV394" s="64"/>
      <c r="AW394" s="64"/>
      <c r="AX394" s="64"/>
      <c r="AY394" s="64"/>
      <c r="AZ394" s="64"/>
    </row>
    <row r="395" spans="1:52" s="16" customFormat="1" ht="18" customHeight="1" x14ac:dyDescent="0.3">
      <c r="A395" s="1"/>
      <c r="B395" s="1"/>
      <c r="C395" s="22"/>
      <c r="D395" s="1"/>
      <c r="E395" s="1"/>
      <c r="F395" s="27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</row>
    <row r="396" spans="1:52" s="16" customFormat="1" ht="18" customHeight="1" x14ac:dyDescent="0.3">
      <c r="A396" s="1"/>
      <c r="B396" s="1"/>
      <c r="C396" s="22"/>
      <c r="D396" s="1"/>
      <c r="E396" s="1"/>
      <c r="F396" s="26"/>
      <c r="G396" s="64"/>
      <c r="H396" s="64"/>
      <c r="I396" s="64"/>
      <c r="J396" s="64"/>
      <c r="K396" s="64"/>
      <c r="L396" s="64"/>
      <c r="M396" s="64"/>
      <c r="N396" s="64"/>
      <c r="O396" s="64"/>
      <c r="P396" s="64"/>
      <c r="Q396" s="64"/>
      <c r="R396" s="64"/>
      <c r="S396" s="64"/>
      <c r="T396" s="64"/>
      <c r="U396" s="64"/>
      <c r="V396" s="64"/>
      <c r="W396" s="64"/>
      <c r="X396" s="64"/>
      <c r="Y396" s="64"/>
      <c r="Z396" s="64"/>
      <c r="AA396" s="64"/>
      <c r="AB396" s="64"/>
      <c r="AC396" s="64"/>
      <c r="AD396" s="64"/>
      <c r="AE396" s="64"/>
      <c r="AF396" s="64"/>
      <c r="AG396" s="64"/>
      <c r="AH396" s="64"/>
      <c r="AI396" s="64"/>
      <c r="AJ396" s="64"/>
      <c r="AK396" s="64"/>
      <c r="AL396" s="64"/>
      <c r="AM396" s="64"/>
      <c r="AN396" s="64"/>
      <c r="AO396" s="64"/>
      <c r="AP396" s="64"/>
      <c r="AQ396" s="64"/>
      <c r="AR396" s="64"/>
      <c r="AS396" s="64"/>
      <c r="AT396" s="64"/>
      <c r="AU396" s="64"/>
      <c r="AV396" s="64"/>
      <c r="AW396" s="64"/>
      <c r="AX396" s="64"/>
      <c r="AY396" s="64"/>
      <c r="AZ396" s="64"/>
    </row>
    <row r="397" spans="1:52" s="16" customFormat="1" ht="18" customHeight="1" x14ac:dyDescent="0.3">
      <c r="A397" s="1"/>
      <c r="B397" s="1"/>
      <c r="C397" s="22"/>
      <c r="D397" s="1"/>
      <c r="E397" s="1"/>
      <c r="F397" s="27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  <c r="AH397" s="65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</row>
    <row r="398" spans="1:52" s="16" customFormat="1" ht="18" customHeight="1" x14ac:dyDescent="0.3">
      <c r="A398" s="1"/>
      <c r="B398" s="1"/>
      <c r="C398" s="22"/>
      <c r="D398" s="1"/>
      <c r="E398" s="1"/>
      <c r="F398" s="26"/>
      <c r="G398" s="64"/>
      <c r="H398" s="64"/>
      <c r="I398" s="64"/>
      <c r="J398" s="64"/>
      <c r="K398" s="64"/>
      <c r="L398" s="64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  <c r="AA398" s="64"/>
      <c r="AB398" s="64"/>
      <c r="AC398" s="64"/>
      <c r="AD398" s="64"/>
      <c r="AE398" s="64"/>
      <c r="AF398" s="64"/>
      <c r="AG398" s="64"/>
      <c r="AH398" s="64"/>
      <c r="AI398" s="64"/>
      <c r="AJ398" s="64"/>
      <c r="AK398" s="64"/>
      <c r="AL398" s="64"/>
      <c r="AM398" s="64"/>
      <c r="AN398" s="64"/>
      <c r="AO398" s="64"/>
      <c r="AP398" s="64"/>
      <c r="AQ398" s="64"/>
      <c r="AR398" s="64"/>
      <c r="AS398" s="64"/>
      <c r="AT398" s="64"/>
      <c r="AU398" s="64"/>
      <c r="AV398" s="64"/>
      <c r="AW398" s="64"/>
      <c r="AX398" s="64"/>
      <c r="AY398" s="64"/>
      <c r="AZ398" s="64"/>
    </row>
    <row r="399" spans="1:52" s="16" customFormat="1" ht="18" customHeight="1" x14ac:dyDescent="0.3">
      <c r="A399" s="1"/>
      <c r="B399" s="1"/>
      <c r="C399" s="22"/>
      <c r="D399" s="1"/>
      <c r="E399" s="1"/>
      <c r="F399" s="27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</row>
    <row r="400" spans="1:52" s="16" customFormat="1" ht="18" customHeight="1" x14ac:dyDescent="0.3">
      <c r="A400" s="1"/>
      <c r="B400" s="1"/>
      <c r="C400" s="22"/>
      <c r="D400" s="1"/>
      <c r="E400" s="1"/>
      <c r="F400" s="26"/>
      <c r="G400" s="64"/>
      <c r="H400" s="64"/>
      <c r="I400" s="64"/>
      <c r="J400" s="64"/>
      <c r="K400" s="64"/>
      <c r="L400" s="64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  <c r="AA400" s="64"/>
      <c r="AB400" s="64"/>
      <c r="AC400" s="64"/>
      <c r="AD400" s="64"/>
      <c r="AE400" s="64"/>
      <c r="AF400" s="64"/>
      <c r="AG400" s="64"/>
      <c r="AH400" s="64"/>
      <c r="AI400" s="64"/>
      <c r="AJ400" s="64"/>
      <c r="AK400" s="64"/>
      <c r="AL400" s="64"/>
      <c r="AM400" s="64"/>
      <c r="AN400" s="64"/>
      <c r="AO400" s="64"/>
      <c r="AP400" s="64"/>
      <c r="AQ400" s="64"/>
      <c r="AR400" s="64"/>
      <c r="AS400" s="64"/>
      <c r="AT400" s="64"/>
      <c r="AU400" s="64"/>
      <c r="AV400" s="64"/>
      <c r="AW400" s="64"/>
      <c r="AX400" s="64"/>
      <c r="AY400" s="64"/>
      <c r="AZ400" s="64"/>
    </row>
    <row r="401" spans="1:52" s="16" customFormat="1" ht="18" customHeight="1" x14ac:dyDescent="0.3">
      <c r="A401" s="1"/>
      <c r="B401" s="1"/>
      <c r="C401" s="22"/>
      <c r="D401" s="1"/>
      <c r="E401" s="1"/>
      <c r="F401" s="27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</row>
    <row r="402" spans="1:52" s="16" customFormat="1" ht="18" customHeight="1" x14ac:dyDescent="0.3">
      <c r="A402" s="1"/>
      <c r="B402" s="1"/>
      <c r="C402" s="22"/>
      <c r="D402" s="1"/>
      <c r="E402" s="1"/>
      <c r="F402" s="26"/>
      <c r="G402" s="64"/>
      <c r="H402" s="64"/>
      <c r="I402" s="64"/>
      <c r="J402" s="64"/>
      <c r="K402" s="64"/>
      <c r="L402" s="64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  <c r="AA402" s="64"/>
      <c r="AB402" s="64"/>
      <c r="AC402" s="64"/>
      <c r="AD402" s="64"/>
      <c r="AE402" s="64"/>
      <c r="AF402" s="64"/>
      <c r="AG402" s="64"/>
      <c r="AH402" s="64"/>
      <c r="AI402" s="64"/>
      <c r="AJ402" s="64"/>
      <c r="AK402" s="64"/>
      <c r="AL402" s="64"/>
      <c r="AM402" s="64"/>
      <c r="AN402" s="64"/>
      <c r="AO402" s="64"/>
      <c r="AP402" s="64"/>
      <c r="AQ402" s="64"/>
      <c r="AR402" s="64"/>
      <c r="AS402" s="64"/>
      <c r="AT402" s="64"/>
      <c r="AU402" s="64"/>
      <c r="AV402" s="64"/>
      <c r="AW402" s="64"/>
      <c r="AX402" s="64"/>
      <c r="AY402" s="64"/>
      <c r="AZ402" s="64"/>
    </row>
    <row r="403" spans="1:52" s="16" customFormat="1" ht="18" customHeight="1" x14ac:dyDescent="0.3">
      <c r="A403" s="1"/>
      <c r="B403" s="1"/>
      <c r="C403" s="22"/>
      <c r="D403" s="1"/>
      <c r="E403" s="1"/>
      <c r="F403" s="27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</row>
    <row r="404" spans="1:52" s="16" customFormat="1" ht="18" customHeight="1" x14ac:dyDescent="0.3">
      <c r="A404" s="1"/>
      <c r="B404" s="1"/>
      <c r="C404" s="22"/>
      <c r="D404" s="1"/>
      <c r="E404" s="1"/>
      <c r="F404" s="26"/>
      <c r="G404" s="64"/>
      <c r="H404" s="64"/>
      <c r="I404" s="64"/>
      <c r="J404" s="64"/>
      <c r="K404" s="64"/>
      <c r="L404" s="64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  <c r="AA404" s="64"/>
      <c r="AB404" s="64"/>
      <c r="AC404" s="64"/>
      <c r="AD404" s="64"/>
      <c r="AE404" s="64"/>
      <c r="AF404" s="64"/>
      <c r="AG404" s="64"/>
      <c r="AH404" s="64"/>
      <c r="AI404" s="64"/>
      <c r="AJ404" s="64"/>
      <c r="AK404" s="64"/>
      <c r="AL404" s="64"/>
      <c r="AM404" s="64"/>
      <c r="AN404" s="64"/>
      <c r="AO404" s="64"/>
      <c r="AP404" s="64"/>
      <c r="AQ404" s="64"/>
      <c r="AR404" s="64"/>
      <c r="AS404" s="64"/>
      <c r="AT404" s="64"/>
      <c r="AU404" s="64"/>
      <c r="AV404" s="64"/>
      <c r="AW404" s="64"/>
      <c r="AX404" s="64"/>
      <c r="AY404" s="64"/>
      <c r="AZ404" s="64"/>
    </row>
    <row r="405" spans="1:52" s="16" customFormat="1" ht="18" customHeight="1" x14ac:dyDescent="0.3">
      <c r="A405" s="1"/>
      <c r="B405" s="1"/>
      <c r="C405" s="22"/>
      <c r="D405" s="1"/>
      <c r="E405" s="1"/>
      <c r="F405" s="27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</row>
    <row r="406" spans="1:52" s="16" customFormat="1" ht="18" customHeight="1" x14ac:dyDescent="0.3">
      <c r="A406" s="1"/>
      <c r="B406" s="1"/>
      <c r="C406" s="22"/>
      <c r="D406" s="1"/>
      <c r="E406" s="1"/>
      <c r="F406" s="26"/>
      <c r="G406" s="64"/>
      <c r="H406" s="64"/>
      <c r="I406" s="64"/>
      <c r="J406" s="64"/>
      <c r="K406" s="64"/>
      <c r="L406" s="64"/>
      <c r="M406" s="64"/>
      <c r="N406" s="64"/>
      <c r="O406" s="64"/>
      <c r="P406" s="64"/>
      <c r="Q406" s="64"/>
      <c r="R406" s="64"/>
      <c r="S406" s="64"/>
      <c r="T406" s="64"/>
      <c r="U406" s="64"/>
      <c r="V406" s="64"/>
      <c r="W406" s="64"/>
      <c r="X406" s="64"/>
      <c r="Y406" s="64"/>
      <c r="Z406" s="64"/>
      <c r="AA406" s="64"/>
      <c r="AB406" s="64"/>
      <c r="AC406" s="64"/>
      <c r="AD406" s="64"/>
      <c r="AE406" s="64"/>
      <c r="AF406" s="64"/>
      <c r="AG406" s="64"/>
      <c r="AH406" s="64"/>
      <c r="AI406" s="64"/>
      <c r="AJ406" s="64"/>
      <c r="AK406" s="64"/>
      <c r="AL406" s="64"/>
      <c r="AM406" s="64"/>
      <c r="AN406" s="64"/>
      <c r="AO406" s="64"/>
      <c r="AP406" s="64"/>
      <c r="AQ406" s="64"/>
      <c r="AR406" s="64"/>
      <c r="AS406" s="64"/>
      <c r="AT406" s="64"/>
      <c r="AU406" s="64"/>
      <c r="AV406" s="64"/>
      <c r="AW406" s="64"/>
      <c r="AX406" s="64"/>
      <c r="AY406" s="64"/>
      <c r="AZ406" s="64"/>
    </row>
    <row r="407" spans="1:52" s="16" customFormat="1" ht="18" customHeight="1" x14ac:dyDescent="0.3">
      <c r="A407" s="1"/>
      <c r="B407" s="1"/>
      <c r="C407" s="22"/>
      <c r="D407" s="1"/>
      <c r="E407" s="1"/>
      <c r="F407" s="27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</row>
    <row r="408" spans="1:52" s="16" customFormat="1" ht="18" customHeight="1" x14ac:dyDescent="0.3">
      <c r="A408" s="1"/>
      <c r="B408" s="1"/>
      <c r="C408" s="22"/>
      <c r="D408" s="1"/>
      <c r="E408" s="1"/>
      <c r="F408" s="26"/>
      <c r="G408" s="64"/>
      <c r="H408" s="64"/>
      <c r="I408" s="64"/>
      <c r="J408" s="64"/>
      <c r="K408" s="64"/>
      <c r="L408" s="64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  <c r="AA408" s="64"/>
      <c r="AB408" s="64"/>
      <c r="AC408" s="64"/>
      <c r="AD408" s="64"/>
      <c r="AE408" s="64"/>
      <c r="AF408" s="64"/>
      <c r="AG408" s="64"/>
      <c r="AH408" s="64"/>
      <c r="AI408" s="64"/>
      <c r="AJ408" s="64"/>
      <c r="AK408" s="64"/>
      <c r="AL408" s="64"/>
      <c r="AM408" s="64"/>
      <c r="AN408" s="64"/>
      <c r="AO408" s="64"/>
      <c r="AP408" s="64"/>
      <c r="AQ408" s="64"/>
      <c r="AR408" s="64"/>
      <c r="AS408" s="64"/>
      <c r="AT408" s="64"/>
      <c r="AU408" s="64"/>
      <c r="AV408" s="64"/>
      <c r="AW408" s="64"/>
      <c r="AX408" s="64"/>
      <c r="AY408" s="64"/>
      <c r="AZ408" s="64"/>
    </row>
    <row r="409" spans="1:52" s="16" customFormat="1" ht="18" customHeight="1" x14ac:dyDescent="0.3">
      <c r="A409" s="1"/>
      <c r="B409" s="1"/>
      <c r="C409" s="22"/>
      <c r="D409" s="1"/>
      <c r="E409" s="1"/>
      <c r="F409" s="27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</row>
    <row r="410" spans="1:52" s="16" customFormat="1" ht="18" customHeight="1" x14ac:dyDescent="0.3">
      <c r="A410" s="1"/>
      <c r="B410" s="1"/>
      <c r="C410" s="22"/>
      <c r="D410" s="1"/>
      <c r="E410" s="1"/>
      <c r="F410" s="26"/>
      <c r="G410" s="64"/>
      <c r="H410" s="64"/>
      <c r="I410" s="64"/>
      <c r="J410" s="64"/>
      <c r="K410" s="64"/>
      <c r="L410" s="64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64"/>
      <c r="Y410" s="64"/>
      <c r="Z410" s="64"/>
      <c r="AA410" s="64"/>
      <c r="AB410" s="64"/>
      <c r="AC410" s="64"/>
      <c r="AD410" s="64"/>
      <c r="AE410" s="64"/>
      <c r="AF410" s="64"/>
      <c r="AG410" s="64"/>
      <c r="AH410" s="64"/>
      <c r="AI410" s="64"/>
      <c r="AJ410" s="64"/>
      <c r="AK410" s="64"/>
      <c r="AL410" s="64"/>
      <c r="AM410" s="64"/>
      <c r="AN410" s="64"/>
      <c r="AO410" s="64"/>
      <c r="AP410" s="64"/>
      <c r="AQ410" s="64"/>
      <c r="AR410" s="64"/>
      <c r="AS410" s="64"/>
      <c r="AT410" s="64"/>
      <c r="AU410" s="64"/>
      <c r="AV410" s="64"/>
      <c r="AW410" s="64"/>
      <c r="AX410" s="64"/>
      <c r="AY410" s="64"/>
      <c r="AZ410" s="64"/>
    </row>
    <row r="411" spans="1:52" s="16" customFormat="1" ht="18" customHeight="1" x14ac:dyDescent="0.3">
      <c r="A411" s="1"/>
      <c r="B411" s="1"/>
      <c r="C411" s="22"/>
      <c r="D411" s="1"/>
      <c r="E411" s="1"/>
      <c r="F411" s="27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</row>
    <row r="412" spans="1:52" s="16" customFormat="1" ht="18" customHeight="1" x14ac:dyDescent="0.3">
      <c r="A412" s="1"/>
      <c r="B412" s="1"/>
      <c r="C412" s="22"/>
      <c r="D412" s="1"/>
      <c r="E412" s="1"/>
      <c r="F412" s="26"/>
      <c r="G412" s="64"/>
      <c r="H412" s="64"/>
      <c r="I412" s="64"/>
      <c r="J412" s="64"/>
      <c r="K412" s="64"/>
      <c r="L412" s="64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64"/>
      <c r="Y412" s="64"/>
      <c r="Z412" s="64"/>
      <c r="AA412" s="64"/>
      <c r="AB412" s="64"/>
      <c r="AC412" s="64"/>
      <c r="AD412" s="64"/>
      <c r="AE412" s="64"/>
      <c r="AF412" s="64"/>
      <c r="AG412" s="64"/>
      <c r="AH412" s="64"/>
      <c r="AI412" s="64"/>
      <c r="AJ412" s="64"/>
      <c r="AK412" s="64"/>
      <c r="AL412" s="64"/>
      <c r="AM412" s="64"/>
      <c r="AN412" s="64"/>
      <c r="AO412" s="64"/>
      <c r="AP412" s="64"/>
      <c r="AQ412" s="64"/>
      <c r="AR412" s="64"/>
      <c r="AS412" s="64"/>
      <c r="AT412" s="64"/>
      <c r="AU412" s="64"/>
      <c r="AV412" s="64"/>
      <c r="AW412" s="64"/>
      <c r="AX412" s="64"/>
      <c r="AY412" s="64"/>
      <c r="AZ412" s="64"/>
    </row>
    <row r="413" spans="1:52" s="16" customFormat="1" ht="18" customHeight="1" x14ac:dyDescent="0.3">
      <c r="A413" s="1"/>
      <c r="B413" s="1"/>
      <c r="C413" s="22"/>
      <c r="D413" s="1"/>
      <c r="E413" s="1"/>
      <c r="F413" s="27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</row>
    <row r="414" spans="1:52" s="16" customFormat="1" ht="18" customHeight="1" x14ac:dyDescent="0.3">
      <c r="A414" s="1"/>
      <c r="B414" s="1"/>
      <c r="C414" s="22"/>
      <c r="D414" s="1"/>
      <c r="E414" s="1"/>
      <c r="F414" s="26"/>
      <c r="G414" s="64"/>
      <c r="H414" s="64"/>
      <c r="I414" s="64"/>
      <c r="J414" s="64"/>
      <c r="K414" s="64"/>
      <c r="L414" s="64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64"/>
      <c r="Y414" s="64"/>
      <c r="Z414" s="64"/>
      <c r="AA414" s="64"/>
      <c r="AB414" s="64"/>
      <c r="AC414" s="64"/>
      <c r="AD414" s="64"/>
      <c r="AE414" s="64"/>
      <c r="AF414" s="64"/>
      <c r="AG414" s="64"/>
      <c r="AH414" s="64"/>
      <c r="AI414" s="64"/>
      <c r="AJ414" s="64"/>
      <c r="AK414" s="64"/>
      <c r="AL414" s="64"/>
      <c r="AM414" s="64"/>
      <c r="AN414" s="64"/>
      <c r="AO414" s="64"/>
      <c r="AP414" s="64"/>
      <c r="AQ414" s="64"/>
      <c r="AR414" s="64"/>
      <c r="AS414" s="64"/>
      <c r="AT414" s="64"/>
      <c r="AU414" s="64"/>
      <c r="AV414" s="64"/>
      <c r="AW414" s="64"/>
      <c r="AX414" s="64"/>
      <c r="AY414" s="64"/>
      <c r="AZ414" s="64"/>
    </row>
    <row r="415" spans="1:52" s="16" customFormat="1" ht="18" customHeight="1" x14ac:dyDescent="0.3">
      <c r="A415" s="1"/>
      <c r="B415" s="1"/>
      <c r="C415" s="22"/>
      <c r="D415" s="1"/>
      <c r="E415" s="1"/>
      <c r="F415" s="27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</row>
    <row r="416" spans="1:52" s="16" customFormat="1" ht="18" customHeight="1" x14ac:dyDescent="0.3">
      <c r="A416" s="1"/>
      <c r="B416" s="1"/>
      <c r="C416" s="22"/>
      <c r="D416" s="1"/>
      <c r="E416" s="1"/>
      <c r="F416" s="26"/>
      <c r="G416" s="64"/>
      <c r="H416" s="64"/>
      <c r="I416" s="64"/>
      <c r="J416" s="64"/>
      <c r="K416" s="64"/>
      <c r="L416" s="64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64"/>
      <c r="Y416" s="64"/>
      <c r="Z416" s="64"/>
      <c r="AA416" s="64"/>
      <c r="AB416" s="64"/>
      <c r="AC416" s="64"/>
      <c r="AD416" s="64"/>
      <c r="AE416" s="64"/>
      <c r="AF416" s="64"/>
      <c r="AG416" s="64"/>
      <c r="AH416" s="64"/>
      <c r="AI416" s="64"/>
      <c r="AJ416" s="64"/>
      <c r="AK416" s="64"/>
      <c r="AL416" s="64"/>
      <c r="AM416" s="64"/>
      <c r="AN416" s="64"/>
      <c r="AO416" s="64"/>
      <c r="AP416" s="64"/>
      <c r="AQ416" s="64"/>
      <c r="AR416" s="64"/>
      <c r="AS416" s="64"/>
      <c r="AT416" s="64"/>
      <c r="AU416" s="64"/>
      <c r="AV416" s="64"/>
      <c r="AW416" s="64"/>
      <c r="AX416" s="64"/>
      <c r="AY416" s="64"/>
      <c r="AZ416" s="64"/>
    </row>
    <row r="417" spans="1:52" s="16" customFormat="1" ht="18" customHeight="1" x14ac:dyDescent="0.3">
      <c r="A417" s="1"/>
      <c r="B417" s="1"/>
      <c r="C417" s="22"/>
      <c r="D417" s="1"/>
      <c r="E417" s="1"/>
      <c r="F417" s="27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</row>
    <row r="418" spans="1:52" s="16" customFormat="1" ht="18" customHeight="1" x14ac:dyDescent="0.3">
      <c r="A418" s="1"/>
      <c r="B418" s="1"/>
      <c r="C418" s="22"/>
      <c r="D418" s="1"/>
      <c r="E418" s="1"/>
      <c r="F418" s="26"/>
      <c r="G418" s="64"/>
      <c r="H418" s="64"/>
      <c r="I418" s="64"/>
      <c r="J418" s="64"/>
      <c r="K418" s="64"/>
      <c r="L418" s="64"/>
      <c r="M418" s="64"/>
      <c r="N418" s="64"/>
      <c r="O418" s="64"/>
      <c r="P418" s="64"/>
      <c r="Q418" s="64"/>
      <c r="R418" s="64"/>
      <c r="S418" s="64"/>
      <c r="T418" s="64"/>
      <c r="U418" s="64"/>
      <c r="V418" s="64"/>
      <c r="W418" s="64"/>
      <c r="X418" s="64"/>
      <c r="Y418" s="64"/>
      <c r="Z418" s="64"/>
      <c r="AA418" s="64"/>
      <c r="AB418" s="64"/>
      <c r="AC418" s="64"/>
      <c r="AD418" s="64"/>
      <c r="AE418" s="64"/>
      <c r="AF418" s="64"/>
      <c r="AG418" s="64"/>
      <c r="AH418" s="64"/>
      <c r="AI418" s="64"/>
      <c r="AJ418" s="64"/>
      <c r="AK418" s="64"/>
      <c r="AL418" s="64"/>
      <c r="AM418" s="64"/>
      <c r="AN418" s="64"/>
      <c r="AO418" s="64"/>
      <c r="AP418" s="64"/>
      <c r="AQ418" s="64"/>
      <c r="AR418" s="64"/>
      <c r="AS418" s="64"/>
      <c r="AT418" s="64"/>
      <c r="AU418" s="64"/>
      <c r="AV418" s="64"/>
      <c r="AW418" s="64"/>
      <c r="AX418" s="64"/>
      <c r="AY418" s="64"/>
      <c r="AZ418" s="64"/>
    </row>
    <row r="419" spans="1:52" s="16" customFormat="1" ht="18" customHeight="1" x14ac:dyDescent="0.3">
      <c r="A419" s="1"/>
      <c r="B419" s="1"/>
      <c r="C419" s="22"/>
      <c r="D419" s="1"/>
      <c r="E419" s="1"/>
      <c r="F419" s="27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  <c r="AA419" s="65"/>
      <c r="AB419" s="65"/>
      <c r="AC419" s="65"/>
      <c r="AD419" s="65"/>
      <c r="AE419" s="65"/>
      <c r="AF419" s="65"/>
      <c r="AG419" s="65"/>
      <c r="AH419" s="65"/>
      <c r="AI419" s="65"/>
      <c r="AJ419" s="65"/>
      <c r="AK419" s="65"/>
      <c r="AL419" s="65"/>
      <c r="AM419" s="65"/>
      <c r="AN419" s="65"/>
      <c r="AO419" s="65"/>
      <c r="AP419" s="65"/>
      <c r="AQ419" s="65"/>
      <c r="AR419" s="65"/>
      <c r="AS419" s="65"/>
      <c r="AT419" s="65"/>
      <c r="AU419" s="65"/>
      <c r="AV419" s="65"/>
      <c r="AW419" s="65"/>
      <c r="AX419" s="65"/>
      <c r="AY419" s="65"/>
      <c r="AZ419" s="65"/>
    </row>
    <row r="420" spans="1:52" s="16" customFormat="1" ht="18" customHeight="1" x14ac:dyDescent="0.3">
      <c r="A420" s="1"/>
      <c r="B420" s="1"/>
      <c r="C420" s="22"/>
      <c r="D420" s="1"/>
      <c r="E420" s="1"/>
      <c r="F420" s="26"/>
      <c r="G420" s="64"/>
      <c r="H420" s="64"/>
      <c r="I420" s="64"/>
      <c r="J420" s="64"/>
      <c r="K420" s="64"/>
      <c r="L420" s="64"/>
      <c r="M420" s="64"/>
      <c r="N420" s="64"/>
      <c r="O420" s="64"/>
      <c r="P420" s="64"/>
      <c r="Q420" s="64"/>
      <c r="R420" s="64"/>
      <c r="S420" s="64"/>
      <c r="T420" s="64"/>
      <c r="U420" s="64"/>
      <c r="V420" s="64"/>
      <c r="W420" s="64"/>
      <c r="X420" s="64"/>
      <c r="Y420" s="64"/>
      <c r="Z420" s="64"/>
      <c r="AA420" s="64"/>
      <c r="AB420" s="64"/>
      <c r="AC420" s="64"/>
      <c r="AD420" s="64"/>
      <c r="AE420" s="64"/>
      <c r="AF420" s="64"/>
      <c r="AG420" s="64"/>
      <c r="AH420" s="64"/>
      <c r="AI420" s="64"/>
      <c r="AJ420" s="64"/>
      <c r="AK420" s="64"/>
      <c r="AL420" s="64"/>
      <c r="AM420" s="64"/>
      <c r="AN420" s="64"/>
      <c r="AO420" s="64"/>
      <c r="AP420" s="64"/>
      <c r="AQ420" s="64"/>
      <c r="AR420" s="64"/>
      <c r="AS420" s="64"/>
      <c r="AT420" s="64"/>
      <c r="AU420" s="64"/>
      <c r="AV420" s="64"/>
      <c r="AW420" s="64"/>
      <c r="AX420" s="64"/>
      <c r="AY420" s="64"/>
      <c r="AZ420" s="64"/>
    </row>
    <row r="421" spans="1:52" s="16" customFormat="1" ht="18" customHeight="1" x14ac:dyDescent="0.3">
      <c r="A421" s="1"/>
      <c r="B421" s="1"/>
      <c r="C421" s="22"/>
      <c r="D421" s="1"/>
      <c r="E421" s="1"/>
      <c r="F421" s="27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  <c r="AA421" s="65"/>
      <c r="AB421" s="65"/>
      <c r="AC421" s="65"/>
      <c r="AD421" s="65"/>
      <c r="AE421" s="65"/>
      <c r="AF421" s="65"/>
      <c r="AG421" s="65"/>
      <c r="AH421" s="65"/>
      <c r="AI421" s="65"/>
      <c r="AJ421" s="65"/>
      <c r="AK421" s="65"/>
      <c r="AL421" s="65"/>
      <c r="AM421" s="65"/>
      <c r="AN421" s="65"/>
      <c r="AO421" s="65"/>
      <c r="AP421" s="65"/>
      <c r="AQ421" s="65"/>
      <c r="AR421" s="65"/>
      <c r="AS421" s="65"/>
      <c r="AT421" s="65"/>
      <c r="AU421" s="65"/>
      <c r="AV421" s="65"/>
      <c r="AW421" s="65"/>
      <c r="AX421" s="65"/>
      <c r="AY421" s="65"/>
      <c r="AZ421" s="65"/>
    </row>
    <row r="422" spans="1:52" s="16" customFormat="1" ht="18" customHeight="1" x14ac:dyDescent="0.3">
      <c r="A422" s="1"/>
      <c r="B422" s="1"/>
      <c r="C422" s="22"/>
      <c r="D422" s="1"/>
      <c r="E422" s="1"/>
      <c r="F422" s="26"/>
      <c r="G422" s="64"/>
      <c r="H422" s="64"/>
      <c r="I422" s="64"/>
      <c r="J422" s="64"/>
      <c r="K422" s="64"/>
      <c r="L422" s="64"/>
      <c r="M422" s="64"/>
      <c r="N422" s="64"/>
      <c r="O422" s="64"/>
      <c r="P422" s="64"/>
      <c r="Q422" s="64"/>
      <c r="R422" s="64"/>
      <c r="S422" s="64"/>
      <c r="T422" s="64"/>
      <c r="U422" s="64"/>
      <c r="V422" s="64"/>
      <c r="W422" s="64"/>
      <c r="X422" s="64"/>
      <c r="Y422" s="64"/>
      <c r="Z422" s="64"/>
      <c r="AA422" s="64"/>
      <c r="AB422" s="64"/>
      <c r="AC422" s="64"/>
      <c r="AD422" s="64"/>
      <c r="AE422" s="64"/>
      <c r="AF422" s="64"/>
      <c r="AG422" s="64"/>
      <c r="AH422" s="64"/>
      <c r="AI422" s="64"/>
      <c r="AJ422" s="64"/>
      <c r="AK422" s="64"/>
      <c r="AL422" s="64"/>
      <c r="AM422" s="64"/>
      <c r="AN422" s="64"/>
      <c r="AO422" s="64"/>
      <c r="AP422" s="64"/>
      <c r="AQ422" s="64"/>
      <c r="AR422" s="64"/>
      <c r="AS422" s="64"/>
      <c r="AT422" s="64"/>
      <c r="AU422" s="64"/>
      <c r="AV422" s="64"/>
      <c r="AW422" s="64"/>
      <c r="AX422" s="64"/>
      <c r="AY422" s="64"/>
      <c r="AZ422" s="64"/>
    </row>
    <row r="423" spans="1:52" s="16" customFormat="1" ht="18" customHeight="1" x14ac:dyDescent="0.3">
      <c r="A423" s="1"/>
      <c r="B423" s="1"/>
      <c r="C423" s="22"/>
      <c r="D423" s="1"/>
      <c r="E423" s="1"/>
      <c r="F423" s="27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  <c r="AA423" s="65"/>
      <c r="AB423" s="65"/>
      <c r="AC423" s="65"/>
      <c r="AD423" s="65"/>
      <c r="AE423" s="65"/>
      <c r="AF423" s="65"/>
      <c r="AG423" s="65"/>
      <c r="AH423" s="65"/>
      <c r="AI423" s="65"/>
      <c r="AJ423" s="65"/>
      <c r="AK423" s="65"/>
      <c r="AL423" s="65"/>
      <c r="AM423" s="65"/>
      <c r="AN423" s="65"/>
      <c r="AO423" s="65"/>
      <c r="AP423" s="65"/>
      <c r="AQ423" s="65"/>
      <c r="AR423" s="65"/>
      <c r="AS423" s="65"/>
      <c r="AT423" s="65"/>
      <c r="AU423" s="65"/>
      <c r="AV423" s="65"/>
      <c r="AW423" s="65"/>
      <c r="AX423" s="65"/>
      <c r="AY423" s="65"/>
      <c r="AZ423" s="65"/>
    </row>
    <row r="424" spans="1:52" s="16" customFormat="1" ht="18" customHeight="1" x14ac:dyDescent="0.3">
      <c r="A424" s="1"/>
      <c r="B424" s="1"/>
      <c r="C424" s="22"/>
      <c r="D424" s="1"/>
      <c r="E424" s="1"/>
      <c r="F424" s="26"/>
      <c r="G424" s="64"/>
      <c r="H424" s="64"/>
      <c r="I424" s="64"/>
      <c r="J424" s="64"/>
      <c r="K424" s="64"/>
      <c r="L424" s="64"/>
      <c r="M424" s="64"/>
      <c r="N424" s="64"/>
      <c r="O424" s="64"/>
      <c r="P424" s="64"/>
      <c r="Q424" s="64"/>
      <c r="R424" s="64"/>
      <c r="S424" s="64"/>
      <c r="T424" s="64"/>
      <c r="U424" s="64"/>
      <c r="V424" s="64"/>
      <c r="W424" s="64"/>
      <c r="X424" s="64"/>
      <c r="Y424" s="64"/>
      <c r="Z424" s="64"/>
      <c r="AA424" s="64"/>
      <c r="AB424" s="64"/>
      <c r="AC424" s="64"/>
      <c r="AD424" s="64"/>
      <c r="AE424" s="64"/>
      <c r="AF424" s="64"/>
      <c r="AG424" s="64"/>
      <c r="AH424" s="64"/>
      <c r="AI424" s="64"/>
      <c r="AJ424" s="64"/>
      <c r="AK424" s="64"/>
      <c r="AL424" s="64"/>
      <c r="AM424" s="64"/>
      <c r="AN424" s="64"/>
      <c r="AO424" s="64"/>
      <c r="AP424" s="64"/>
      <c r="AQ424" s="64"/>
      <c r="AR424" s="64"/>
      <c r="AS424" s="64"/>
      <c r="AT424" s="64"/>
      <c r="AU424" s="64"/>
      <c r="AV424" s="64"/>
      <c r="AW424" s="64"/>
      <c r="AX424" s="64"/>
      <c r="AY424" s="64"/>
      <c r="AZ424" s="64"/>
    </row>
    <row r="425" spans="1:52" s="16" customFormat="1" ht="18" customHeight="1" x14ac:dyDescent="0.3">
      <c r="A425" s="1"/>
      <c r="B425" s="1"/>
      <c r="C425" s="22"/>
      <c r="D425" s="1"/>
      <c r="E425" s="1"/>
      <c r="F425" s="27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  <c r="AA425" s="65"/>
      <c r="AB425" s="65"/>
      <c r="AC425" s="65"/>
      <c r="AD425" s="65"/>
      <c r="AE425" s="65"/>
      <c r="AF425" s="65"/>
      <c r="AG425" s="65"/>
      <c r="AH425" s="65"/>
      <c r="AI425" s="65"/>
      <c r="AJ425" s="65"/>
      <c r="AK425" s="65"/>
      <c r="AL425" s="65"/>
      <c r="AM425" s="65"/>
      <c r="AN425" s="65"/>
      <c r="AO425" s="65"/>
      <c r="AP425" s="65"/>
      <c r="AQ425" s="65"/>
      <c r="AR425" s="65"/>
      <c r="AS425" s="65"/>
      <c r="AT425" s="65"/>
      <c r="AU425" s="65"/>
      <c r="AV425" s="65"/>
      <c r="AW425" s="65"/>
      <c r="AX425" s="65"/>
      <c r="AY425" s="65"/>
      <c r="AZ425" s="65"/>
    </row>
    <row r="426" spans="1:52" s="16" customFormat="1" ht="18" customHeight="1" x14ac:dyDescent="0.3">
      <c r="A426" s="1"/>
      <c r="B426" s="1"/>
      <c r="C426" s="22"/>
      <c r="D426" s="1"/>
      <c r="E426" s="1"/>
      <c r="F426" s="26"/>
      <c r="G426" s="64"/>
      <c r="H426" s="64"/>
      <c r="I426" s="64"/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64"/>
      <c r="U426" s="64"/>
      <c r="V426" s="64"/>
      <c r="W426" s="64"/>
      <c r="X426" s="64"/>
      <c r="Y426" s="64"/>
      <c r="Z426" s="64"/>
      <c r="AA426" s="64"/>
      <c r="AB426" s="64"/>
      <c r="AC426" s="64"/>
      <c r="AD426" s="64"/>
      <c r="AE426" s="64"/>
      <c r="AF426" s="64"/>
      <c r="AG426" s="64"/>
      <c r="AH426" s="64"/>
      <c r="AI426" s="64"/>
      <c r="AJ426" s="64"/>
      <c r="AK426" s="64"/>
      <c r="AL426" s="64"/>
      <c r="AM426" s="64"/>
      <c r="AN426" s="64"/>
      <c r="AO426" s="64"/>
      <c r="AP426" s="64"/>
      <c r="AQ426" s="64"/>
      <c r="AR426" s="64"/>
      <c r="AS426" s="64"/>
      <c r="AT426" s="64"/>
      <c r="AU426" s="64"/>
      <c r="AV426" s="64"/>
      <c r="AW426" s="64"/>
      <c r="AX426" s="64"/>
      <c r="AY426" s="64"/>
      <c r="AZ426" s="64"/>
    </row>
    <row r="427" spans="1:52" s="16" customFormat="1" ht="18" customHeight="1" x14ac:dyDescent="0.3">
      <c r="A427" s="1"/>
      <c r="B427" s="1"/>
      <c r="C427" s="22"/>
      <c r="D427" s="1"/>
      <c r="E427" s="1"/>
      <c r="F427" s="27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  <c r="AA427" s="65"/>
      <c r="AB427" s="65"/>
      <c r="AC427" s="65"/>
      <c r="AD427" s="65"/>
      <c r="AE427" s="65"/>
      <c r="AF427" s="65"/>
      <c r="AG427" s="65"/>
      <c r="AH427" s="65"/>
      <c r="AI427" s="65"/>
      <c r="AJ427" s="65"/>
      <c r="AK427" s="65"/>
      <c r="AL427" s="65"/>
      <c r="AM427" s="65"/>
      <c r="AN427" s="65"/>
      <c r="AO427" s="65"/>
      <c r="AP427" s="65"/>
      <c r="AQ427" s="65"/>
      <c r="AR427" s="65"/>
      <c r="AS427" s="65"/>
      <c r="AT427" s="65"/>
      <c r="AU427" s="65"/>
      <c r="AV427" s="65"/>
      <c r="AW427" s="65"/>
      <c r="AX427" s="65"/>
      <c r="AY427" s="65"/>
      <c r="AZ427" s="65"/>
    </row>
    <row r="428" spans="1:52" s="16" customFormat="1" ht="18" customHeight="1" x14ac:dyDescent="0.3">
      <c r="A428" s="1"/>
      <c r="B428" s="1"/>
      <c r="C428" s="22"/>
      <c r="D428" s="1"/>
      <c r="E428" s="1"/>
      <c r="F428" s="26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64"/>
      <c r="U428" s="64"/>
      <c r="V428" s="64"/>
      <c r="W428" s="64"/>
      <c r="X428" s="64"/>
      <c r="Y428" s="64"/>
      <c r="Z428" s="64"/>
      <c r="AA428" s="64"/>
      <c r="AB428" s="64"/>
      <c r="AC428" s="64"/>
      <c r="AD428" s="64"/>
      <c r="AE428" s="64"/>
      <c r="AF428" s="64"/>
      <c r="AG428" s="64"/>
      <c r="AH428" s="64"/>
      <c r="AI428" s="64"/>
      <c r="AJ428" s="64"/>
      <c r="AK428" s="64"/>
      <c r="AL428" s="64"/>
      <c r="AM428" s="64"/>
      <c r="AN428" s="64"/>
      <c r="AO428" s="64"/>
      <c r="AP428" s="64"/>
      <c r="AQ428" s="64"/>
      <c r="AR428" s="64"/>
      <c r="AS428" s="64"/>
      <c r="AT428" s="64"/>
      <c r="AU428" s="64"/>
      <c r="AV428" s="64"/>
      <c r="AW428" s="64"/>
      <c r="AX428" s="64"/>
      <c r="AY428" s="64"/>
      <c r="AZ428" s="64"/>
    </row>
    <row r="429" spans="1:52" s="16" customFormat="1" ht="18" customHeight="1" x14ac:dyDescent="0.3">
      <c r="A429" s="1"/>
      <c r="B429" s="1"/>
      <c r="C429" s="22"/>
      <c r="D429" s="1"/>
      <c r="E429" s="1"/>
      <c r="F429" s="27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  <c r="AA429" s="65"/>
      <c r="AB429" s="65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  <c r="AN429" s="65"/>
      <c r="AO429" s="65"/>
      <c r="AP429" s="65"/>
      <c r="AQ429" s="65"/>
      <c r="AR429" s="65"/>
      <c r="AS429" s="65"/>
      <c r="AT429" s="65"/>
      <c r="AU429" s="65"/>
      <c r="AV429" s="65"/>
      <c r="AW429" s="65"/>
      <c r="AX429" s="65"/>
      <c r="AY429" s="65"/>
      <c r="AZ429" s="65"/>
    </row>
    <row r="430" spans="1:52" s="16" customFormat="1" ht="18" customHeight="1" x14ac:dyDescent="0.3">
      <c r="A430" s="1"/>
      <c r="B430" s="1"/>
      <c r="C430" s="22"/>
      <c r="D430" s="1"/>
      <c r="E430" s="1"/>
      <c r="F430" s="26"/>
      <c r="G430" s="64"/>
      <c r="H430" s="64"/>
      <c r="I430" s="64"/>
      <c r="J430" s="64"/>
      <c r="K430" s="64"/>
      <c r="L430" s="64"/>
      <c r="M430" s="64"/>
      <c r="N430" s="64"/>
      <c r="O430" s="64"/>
      <c r="P430" s="64"/>
      <c r="Q430" s="64"/>
      <c r="R430" s="64"/>
      <c r="S430" s="64"/>
      <c r="T430" s="64"/>
      <c r="U430" s="64"/>
      <c r="V430" s="64"/>
      <c r="W430" s="64"/>
      <c r="X430" s="64"/>
      <c r="Y430" s="64"/>
      <c r="Z430" s="64"/>
      <c r="AA430" s="64"/>
      <c r="AB430" s="64"/>
      <c r="AC430" s="64"/>
      <c r="AD430" s="64"/>
      <c r="AE430" s="64"/>
      <c r="AF430" s="64"/>
      <c r="AG430" s="64"/>
      <c r="AH430" s="64"/>
      <c r="AI430" s="64"/>
      <c r="AJ430" s="64"/>
      <c r="AK430" s="64"/>
      <c r="AL430" s="64"/>
      <c r="AM430" s="64"/>
      <c r="AN430" s="64"/>
      <c r="AO430" s="64"/>
      <c r="AP430" s="64"/>
      <c r="AQ430" s="64"/>
      <c r="AR430" s="64"/>
      <c r="AS430" s="64"/>
      <c r="AT430" s="64"/>
      <c r="AU430" s="64"/>
      <c r="AV430" s="64"/>
      <c r="AW430" s="64"/>
      <c r="AX430" s="64"/>
      <c r="AY430" s="64"/>
      <c r="AZ430" s="64"/>
    </row>
    <row r="431" spans="1:52" s="16" customFormat="1" ht="18" customHeight="1" x14ac:dyDescent="0.3">
      <c r="A431" s="1"/>
      <c r="B431" s="1"/>
      <c r="C431" s="22"/>
      <c r="D431" s="1"/>
      <c r="E431" s="1"/>
      <c r="F431" s="27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  <c r="AA431" s="65"/>
      <c r="AB431" s="65"/>
      <c r="AC431" s="65"/>
      <c r="AD431" s="65"/>
      <c r="AE431" s="65"/>
      <c r="AF431" s="65"/>
      <c r="AG431" s="65"/>
      <c r="AH431" s="65"/>
      <c r="AI431" s="65"/>
      <c r="AJ431" s="65"/>
      <c r="AK431" s="65"/>
      <c r="AL431" s="65"/>
      <c r="AM431" s="65"/>
      <c r="AN431" s="65"/>
      <c r="AO431" s="65"/>
      <c r="AP431" s="65"/>
      <c r="AQ431" s="65"/>
      <c r="AR431" s="65"/>
      <c r="AS431" s="65"/>
      <c r="AT431" s="65"/>
      <c r="AU431" s="65"/>
      <c r="AV431" s="65"/>
      <c r="AW431" s="65"/>
      <c r="AX431" s="65"/>
      <c r="AY431" s="65"/>
      <c r="AZ431" s="65"/>
    </row>
    <row r="432" spans="1:52" s="16" customFormat="1" ht="18" customHeight="1" x14ac:dyDescent="0.3">
      <c r="A432" s="1"/>
      <c r="B432" s="1"/>
      <c r="C432" s="22"/>
      <c r="D432" s="1"/>
      <c r="E432" s="1"/>
      <c r="F432" s="26"/>
      <c r="G432" s="64"/>
      <c r="H432" s="64"/>
      <c r="I432" s="64"/>
      <c r="J432" s="64"/>
      <c r="K432" s="64"/>
      <c r="L432" s="64"/>
      <c r="M432" s="64"/>
      <c r="N432" s="64"/>
      <c r="O432" s="64"/>
      <c r="P432" s="64"/>
      <c r="Q432" s="64"/>
      <c r="R432" s="64"/>
      <c r="S432" s="64"/>
      <c r="T432" s="64"/>
      <c r="U432" s="64"/>
      <c r="V432" s="64"/>
      <c r="W432" s="64"/>
      <c r="X432" s="64"/>
      <c r="Y432" s="64"/>
      <c r="Z432" s="64"/>
      <c r="AA432" s="64"/>
      <c r="AB432" s="64"/>
      <c r="AC432" s="64"/>
      <c r="AD432" s="64"/>
      <c r="AE432" s="64"/>
      <c r="AF432" s="64"/>
      <c r="AG432" s="64"/>
      <c r="AH432" s="64"/>
      <c r="AI432" s="64"/>
      <c r="AJ432" s="64"/>
      <c r="AK432" s="64"/>
      <c r="AL432" s="64"/>
      <c r="AM432" s="64"/>
      <c r="AN432" s="64"/>
      <c r="AO432" s="64"/>
      <c r="AP432" s="64"/>
      <c r="AQ432" s="64"/>
      <c r="AR432" s="64"/>
      <c r="AS432" s="64"/>
      <c r="AT432" s="64"/>
      <c r="AU432" s="64"/>
      <c r="AV432" s="64"/>
      <c r="AW432" s="64"/>
      <c r="AX432" s="64"/>
      <c r="AY432" s="64"/>
      <c r="AZ432" s="64"/>
    </row>
    <row r="433" spans="1:52" s="16" customFormat="1" ht="18" customHeight="1" x14ac:dyDescent="0.3">
      <c r="A433" s="1"/>
      <c r="B433" s="1"/>
      <c r="C433" s="22"/>
      <c r="D433" s="1"/>
      <c r="E433" s="1"/>
      <c r="F433" s="27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  <c r="AA433" s="65"/>
      <c r="AB433" s="65"/>
      <c r="AC433" s="65"/>
      <c r="AD433" s="65"/>
      <c r="AE433" s="65"/>
      <c r="AF433" s="65"/>
      <c r="AG433" s="65"/>
      <c r="AH433" s="65"/>
      <c r="AI433" s="65"/>
      <c r="AJ433" s="65"/>
      <c r="AK433" s="65"/>
      <c r="AL433" s="65"/>
      <c r="AM433" s="65"/>
      <c r="AN433" s="65"/>
      <c r="AO433" s="65"/>
      <c r="AP433" s="65"/>
      <c r="AQ433" s="65"/>
      <c r="AR433" s="65"/>
      <c r="AS433" s="65"/>
      <c r="AT433" s="65"/>
      <c r="AU433" s="65"/>
      <c r="AV433" s="65"/>
      <c r="AW433" s="65"/>
      <c r="AX433" s="65"/>
      <c r="AY433" s="65"/>
      <c r="AZ433" s="65"/>
    </row>
    <row r="434" spans="1:52" s="16" customFormat="1" ht="18" customHeight="1" x14ac:dyDescent="0.3">
      <c r="A434" s="1"/>
      <c r="B434" s="1"/>
      <c r="C434" s="22"/>
      <c r="D434" s="1"/>
      <c r="E434" s="1"/>
      <c r="F434" s="26"/>
      <c r="G434" s="64"/>
      <c r="H434" s="64"/>
      <c r="I434" s="64"/>
      <c r="J434" s="64"/>
      <c r="K434" s="64"/>
      <c r="L434" s="64"/>
      <c r="M434" s="64"/>
      <c r="N434" s="64"/>
      <c r="O434" s="64"/>
      <c r="P434" s="64"/>
      <c r="Q434" s="64"/>
      <c r="R434" s="64"/>
      <c r="S434" s="64"/>
      <c r="T434" s="64"/>
      <c r="U434" s="64"/>
      <c r="V434" s="64"/>
      <c r="W434" s="64"/>
      <c r="X434" s="64"/>
      <c r="Y434" s="64"/>
      <c r="Z434" s="64"/>
      <c r="AA434" s="64"/>
      <c r="AB434" s="64"/>
      <c r="AC434" s="64"/>
      <c r="AD434" s="64"/>
      <c r="AE434" s="64"/>
      <c r="AF434" s="64"/>
      <c r="AG434" s="64"/>
      <c r="AH434" s="64"/>
      <c r="AI434" s="64"/>
      <c r="AJ434" s="64"/>
      <c r="AK434" s="64"/>
      <c r="AL434" s="64"/>
      <c r="AM434" s="64"/>
      <c r="AN434" s="64"/>
      <c r="AO434" s="64"/>
      <c r="AP434" s="64"/>
      <c r="AQ434" s="64"/>
      <c r="AR434" s="64"/>
      <c r="AS434" s="64"/>
      <c r="AT434" s="64"/>
      <c r="AU434" s="64"/>
      <c r="AV434" s="64"/>
      <c r="AW434" s="64"/>
      <c r="AX434" s="64"/>
      <c r="AY434" s="64"/>
      <c r="AZ434" s="64"/>
    </row>
    <row r="435" spans="1:52" s="16" customFormat="1" ht="18" customHeight="1" x14ac:dyDescent="0.3">
      <c r="A435" s="1"/>
      <c r="B435" s="1"/>
      <c r="C435" s="22"/>
      <c r="D435" s="1"/>
      <c r="E435" s="1"/>
      <c r="F435" s="27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  <c r="AA435" s="65"/>
      <c r="AB435" s="65"/>
      <c r="AC435" s="65"/>
      <c r="AD435" s="65"/>
      <c r="AE435" s="65"/>
      <c r="AF435" s="65"/>
      <c r="AG435" s="65"/>
      <c r="AH435" s="65"/>
      <c r="AI435" s="65"/>
      <c r="AJ435" s="65"/>
      <c r="AK435" s="65"/>
      <c r="AL435" s="65"/>
      <c r="AM435" s="65"/>
      <c r="AN435" s="65"/>
      <c r="AO435" s="65"/>
      <c r="AP435" s="65"/>
      <c r="AQ435" s="65"/>
      <c r="AR435" s="65"/>
      <c r="AS435" s="65"/>
      <c r="AT435" s="65"/>
      <c r="AU435" s="65"/>
      <c r="AV435" s="65"/>
      <c r="AW435" s="65"/>
      <c r="AX435" s="65"/>
      <c r="AY435" s="65"/>
      <c r="AZ435" s="65"/>
    </row>
    <row r="436" spans="1:52" s="16" customFormat="1" ht="18" customHeight="1" x14ac:dyDescent="0.3">
      <c r="A436" s="1"/>
      <c r="B436" s="1"/>
      <c r="C436" s="22"/>
      <c r="D436" s="1"/>
      <c r="E436" s="1"/>
      <c r="F436" s="26"/>
      <c r="G436" s="64"/>
      <c r="H436" s="64"/>
      <c r="I436" s="64"/>
      <c r="J436" s="64"/>
      <c r="K436" s="64"/>
      <c r="L436" s="64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  <c r="AA436" s="64"/>
      <c r="AB436" s="64"/>
      <c r="AC436" s="64"/>
      <c r="AD436" s="64"/>
      <c r="AE436" s="64"/>
      <c r="AF436" s="64"/>
      <c r="AG436" s="64"/>
      <c r="AH436" s="64"/>
      <c r="AI436" s="64"/>
      <c r="AJ436" s="64"/>
      <c r="AK436" s="64"/>
      <c r="AL436" s="64"/>
      <c r="AM436" s="64"/>
      <c r="AN436" s="64"/>
      <c r="AO436" s="64"/>
      <c r="AP436" s="64"/>
      <c r="AQ436" s="64"/>
      <c r="AR436" s="64"/>
      <c r="AS436" s="64"/>
      <c r="AT436" s="64"/>
      <c r="AU436" s="64"/>
      <c r="AV436" s="64"/>
      <c r="AW436" s="64"/>
      <c r="AX436" s="64"/>
      <c r="AY436" s="64"/>
      <c r="AZ436" s="64"/>
    </row>
    <row r="437" spans="1:52" s="16" customFormat="1" ht="18" customHeight="1" x14ac:dyDescent="0.3">
      <c r="A437" s="1"/>
      <c r="B437" s="1"/>
      <c r="C437" s="22"/>
      <c r="D437" s="1"/>
      <c r="E437" s="1"/>
      <c r="F437" s="27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  <c r="AC437" s="65"/>
      <c r="AD437" s="65"/>
      <c r="AE437" s="65"/>
      <c r="AF437" s="65"/>
      <c r="AG437" s="65"/>
      <c r="AH437" s="65"/>
      <c r="AI437" s="65"/>
      <c r="AJ437" s="65"/>
      <c r="AK437" s="65"/>
      <c r="AL437" s="65"/>
      <c r="AM437" s="65"/>
      <c r="AN437" s="65"/>
      <c r="AO437" s="65"/>
      <c r="AP437" s="65"/>
      <c r="AQ437" s="65"/>
      <c r="AR437" s="65"/>
      <c r="AS437" s="65"/>
      <c r="AT437" s="65"/>
      <c r="AU437" s="65"/>
      <c r="AV437" s="65"/>
      <c r="AW437" s="65"/>
      <c r="AX437" s="65"/>
      <c r="AY437" s="65"/>
      <c r="AZ437" s="65"/>
    </row>
    <row r="438" spans="1:52" s="16" customFormat="1" ht="18" customHeight="1" x14ac:dyDescent="0.3">
      <c r="A438" s="1"/>
      <c r="B438" s="1"/>
      <c r="C438" s="22"/>
      <c r="D438" s="1"/>
      <c r="E438" s="1"/>
      <c r="F438" s="26"/>
      <c r="G438" s="64"/>
      <c r="H438" s="64"/>
      <c r="I438" s="64"/>
      <c r="J438" s="64"/>
      <c r="K438" s="64"/>
      <c r="L438" s="64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  <c r="AA438" s="64"/>
      <c r="AB438" s="64"/>
      <c r="AC438" s="64"/>
      <c r="AD438" s="64"/>
      <c r="AE438" s="64"/>
      <c r="AF438" s="64"/>
      <c r="AG438" s="64"/>
      <c r="AH438" s="64"/>
      <c r="AI438" s="64"/>
      <c r="AJ438" s="64"/>
      <c r="AK438" s="64"/>
      <c r="AL438" s="64"/>
      <c r="AM438" s="64"/>
      <c r="AN438" s="64"/>
      <c r="AO438" s="64"/>
      <c r="AP438" s="64"/>
      <c r="AQ438" s="64"/>
      <c r="AR438" s="64"/>
      <c r="AS438" s="64"/>
      <c r="AT438" s="64"/>
      <c r="AU438" s="64"/>
      <c r="AV438" s="64"/>
      <c r="AW438" s="64"/>
      <c r="AX438" s="64"/>
      <c r="AY438" s="64"/>
      <c r="AZ438" s="64"/>
    </row>
    <row r="439" spans="1:52" s="16" customFormat="1" ht="18" customHeight="1" x14ac:dyDescent="0.3">
      <c r="A439" s="1"/>
      <c r="B439" s="1"/>
      <c r="C439" s="22"/>
      <c r="D439" s="1"/>
      <c r="E439" s="1"/>
      <c r="F439" s="27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</row>
    <row r="440" spans="1:52" s="16" customFormat="1" ht="18" customHeight="1" x14ac:dyDescent="0.3">
      <c r="A440" s="1"/>
      <c r="B440" s="1"/>
      <c r="C440" s="22"/>
      <c r="D440" s="1"/>
      <c r="E440" s="1"/>
      <c r="F440" s="26"/>
      <c r="G440" s="64"/>
      <c r="H440" s="64"/>
      <c r="I440" s="64"/>
      <c r="J440" s="64"/>
      <c r="K440" s="64"/>
      <c r="L440" s="64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  <c r="AA440" s="64"/>
      <c r="AB440" s="64"/>
      <c r="AC440" s="64"/>
      <c r="AD440" s="64"/>
      <c r="AE440" s="64"/>
      <c r="AF440" s="64"/>
      <c r="AG440" s="64"/>
      <c r="AH440" s="64"/>
      <c r="AI440" s="64"/>
      <c r="AJ440" s="64"/>
      <c r="AK440" s="64"/>
      <c r="AL440" s="64"/>
      <c r="AM440" s="64"/>
      <c r="AN440" s="64"/>
      <c r="AO440" s="64"/>
      <c r="AP440" s="64"/>
      <c r="AQ440" s="64"/>
      <c r="AR440" s="64"/>
      <c r="AS440" s="64"/>
      <c r="AT440" s="64"/>
      <c r="AU440" s="64"/>
      <c r="AV440" s="64"/>
      <c r="AW440" s="64"/>
      <c r="AX440" s="64"/>
      <c r="AY440" s="64"/>
      <c r="AZ440" s="64"/>
    </row>
    <row r="441" spans="1:52" s="16" customFormat="1" ht="18" customHeight="1" x14ac:dyDescent="0.3">
      <c r="A441" s="1"/>
      <c r="B441" s="1"/>
      <c r="C441" s="22"/>
      <c r="D441" s="1"/>
      <c r="E441" s="1"/>
      <c r="F441" s="27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</row>
    <row r="442" spans="1:52" s="16" customFormat="1" ht="18" customHeight="1" x14ac:dyDescent="0.3">
      <c r="A442" s="1"/>
      <c r="B442" s="1"/>
      <c r="C442" s="22"/>
      <c r="D442" s="1"/>
      <c r="E442" s="1"/>
      <c r="F442" s="26"/>
      <c r="G442" s="64"/>
      <c r="H442" s="64"/>
      <c r="I442" s="64"/>
      <c r="J442" s="64"/>
      <c r="K442" s="64"/>
      <c r="L442" s="64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  <c r="AA442" s="64"/>
      <c r="AB442" s="64"/>
      <c r="AC442" s="64"/>
      <c r="AD442" s="64"/>
      <c r="AE442" s="64"/>
      <c r="AF442" s="64"/>
      <c r="AG442" s="64"/>
      <c r="AH442" s="64"/>
      <c r="AI442" s="64"/>
      <c r="AJ442" s="64"/>
      <c r="AK442" s="64"/>
      <c r="AL442" s="64"/>
      <c r="AM442" s="64"/>
      <c r="AN442" s="64"/>
      <c r="AO442" s="64"/>
      <c r="AP442" s="64"/>
      <c r="AQ442" s="64"/>
      <c r="AR442" s="64"/>
      <c r="AS442" s="64"/>
      <c r="AT442" s="64"/>
      <c r="AU442" s="64"/>
      <c r="AV442" s="64"/>
      <c r="AW442" s="64"/>
      <c r="AX442" s="64"/>
      <c r="AY442" s="64"/>
      <c r="AZ442" s="64"/>
    </row>
    <row r="443" spans="1:52" s="16" customFormat="1" ht="18" customHeight="1" x14ac:dyDescent="0.3">
      <c r="A443" s="1"/>
      <c r="B443" s="1"/>
      <c r="C443" s="22"/>
      <c r="D443" s="1"/>
      <c r="E443" s="1"/>
      <c r="F443" s="27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</row>
    <row r="444" spans="1:52" s="16" customFormat="1" ht="18" customHeight="1" x14ac:dyDescent="0.3">
      <c r="A444" s="1"/>
      <c r="B444" s="1"/>
      <c r="C444" s="22"/>
      <c r="D444" s="1"/>
      <c r="E444" s="1"/>
      <c r="F444" s="26"/>
      <c r="G444" s="64"/>
      <c r="H444" s="64"/>
      <c r="I444" s="64"/>
      <c r="J444" s="64"/>
      <c r="K444" s="64"/>
      <c r="L444" s="64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  <c r="AA444" s="64"/>
      <c r="AB444" s="64"/>
      <c r="AC444" s="64"/>
      <c r="AD444" s="64"/>
      <c r="AE444" s="64"/>
      <c r="AF444" s="64"/>
      <c r="AG444" s="64"/>
      <c r="AH444" s="64"/>
      <c r="AI444" s="64"/>
      <c r="AJ444" s="64"/>
      <c r="AK444" s="64"/>
      <c r="AL444" s="64"/>
      <c r="AM444" s="64"/>
      <c r="AN444" s="64"/>
      <c r="AO444" s="64"/>
      <c r="AP444" s="64"/>
      <c r="AQ444" s="64"/>
      <c r="AR444" s="64"/>
      <c r="AS444" s="64"/>
      <c r="AT444" s="64"/>
      <c r="AU444" s="64"/>
      <c r="AV444" s="64"/>
      <c r="AW444" s="64"/>
      <c r="AX444" s="64"/>
      <c r="AY444" s="64"/>
      <c r="AZ444" s="64"/>
    </row>
    <row r="445" spans="1:52" s="16" customFormat="1" ht="18" customHeight="1" x14ac:dyDescent="0.3">
      <c r="A445" s="1"/>
      <c r="B445" s="1"/>
      <c r="C445" s="22"/>
      <c r="D445" s="1"/>
      <c r="E445" s="1"/>
      <c r="F445" s="27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</row>
    <row r="446" spans="1:52" s="16" customFormat="1" ht="18" customHeight="1" x14ac:dyDescent="0.3">
      <c r="A446" s="1"/>
      <c r="B446" s="1"/>
      <c r="C446" s="22"/>
      <c r="D446" s="1"/>
      <c r="E446" s="1"/>
      <c r="F446" s="26"/>
      <c r="G446" s="64"/>
      <c r="H446" s="64"/>
      <c r="I446" s="64"/>
      <c r="J446" s="64"/>
      <c r="K446" s="64"/>
      <c r="L446" s="64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  <c r="AA446" s="64"/>
      <c r="AB446" s="64"/>
      <c r="AC446" s="64"/>
      <c r="AD446" s="64"/>
      <c r="AE446" s="64"/>
      <c r="AF446" s="64"/>
      <c r="AG446" s="64"/>
      <c r="AH446" s="64"/>
      <c r="AI446" s="64"/>
      <c r="AJ446" s="64"/>
      <c r="AK446" s="64"/>
      <c r="AL446" s="64"/>
      <c r="AM446" s="64"/>
      <c r="AN446" s="64"/>
      <c r="AO446" s="64"/>
      <c r="AP446" s="64"/>
      <c r="AQ446" s="64"/>
      <c r="AR446" s="64"/>
      <c r="AS446" s="64"/>
      <c r="AT446" s="64"/>
      <c r="AU446" s="64"/>
      <c r="AV446" s="64"/>
      <c r="AW446" s="64"/>
      <c r="AX446" s="64"/>
      <c r="AY446" s="64"/>
      <c r="AZ446" s="64"/>
    </row>
    <row r="447" spans="1:52" s="16" customFormat="1" ht="18" customHeight="1" x14ac:dyDescent="0.3">
      <c r="A447" s="1"/>
      <c r="B447" s="1"/>
      <c r="C447" s="22"/>
      <c r="D447" s="1"/>
      <c r="E447" s="1"/>
      <c r="F447" s="27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</row>
    <row r="448" spans="1:52" s="16" customFormat="1" ht="18" customHeight="1" x14ac:dyDescent="0.3">
      <c r="A448" s="1"/>
      <c r="B448" s="1"/>
      <c r="C448" s="22"/>
      <c r="D448" s="1"/>
      <c r="E448" s="1"/>
      <c r="F448" s="26"/>
      <c r="G448" s="64"/>
      <c r="H448" s="64"/>
      <c r="I448" s="64"/>
      <c r="J448" s="64"/>
      <c r="K448" s="64"/>
      <c r="L448" s="64"/>
      <c r="M448" s="64"/>
      <c r="N448" s="64"/>
      <c r="O448" s="64"/>
      <c r="P448" s="64"/>
      <c r="Q448" s="64"/>
      <c r="R448" s="64"/>
      <c r="S448" s="64"/>
      <c r="T448" s="64"/>
      <c r="U448" s="64"/>
      <c r="V448" s="64"/>
      <c r="W448" s="64"/>
      <c r="X448" s="64"/>
      <c r="Y448" s="64"/>
      <c r="Z448" s="64"/>
      <c r="AA448" s="64"/>
      <c r="AB448" s="64"/>
      <c r="AC448" s="64"/>
      <c r="AD448" s="64"/>
      <c r="AE448" s="64"/>
      <c r="AF448" s="64"/>
      <c r="AG448" s="64"/>
      <c r="AH448" s="64"/>
      <c r="AI448" s="64"/>
      <c r="AJ448" s="64"/>
      <c r="AK448" s="64"/>
      <c r="AL448" s="64"/>
      <c r="AM448" s="64"/>
      <c r="AN448" s="64"/>
      <c r="AO448" s="64"/>
      <c r="AP448" s="64"/>
      <c r="AQ448" s="64"/>
      <c r="AR448" s="64"/>
      <c r="AS448" s="64"/>
      <c r="AT448" s="64"/>
      <c r="AU448" s="64"/>
      <c r="AV448" s="64"/>
      <c r="AW448" s="64"/>
      <c r="AX448" s="64"/>
      <c r="AY448" s="64"/>
      <c r="AZ448" s="64"/>
    </row>
    <row r="449" spans="1:52" s="16" customFormat="1" ht="18" customHeight="1" x14ac:dyDescent="0.3">
      <c r="A449" s="1"/>
      <c r="B449" s="1"/>
      <c r="C449" s="22"/>
      <c r="D449" s="1"/>
      <c r="E449" s="1"/>
      <c r="F449" s="27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</row>
    <row r="450" spans="1:52" s="16" customFormat="1" ht="18" customHeight="1" x14ac:dyDescent="0.3">
      <c r="A450" s="1"/>
      <c r="B450" s="1"/>
      <c r="C450" s="22"/>
      <c r="D450" s="1"/>
      <c r="E450" s="1"/>
      <c r="F450" s="26"/>
      <c r="G450" s="64"/>
      <c r="H450" s="64"/>
      <c r="I450" s="64"/>
      <c r="J450" s="64"/>
      <c r="K450" s="64"/>
      <c r="L450" s="64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64"/>
      <c r="Y450" s="64"/>
      <c r="Z450" s="64"/>
      <c r="AA450" s="64"/>
      <c r="AB450" s="64"/>
      <c r="AC450" s="64"/>
      <c r="AD450" s="64"/>
      <c r="AE450" s="64"/>
      <c r="AF450" s="64"/>
      <c r="AG450" s="64"/>
      <c r="AH450" s="64"/>
      <c r="AI450" s="64"/>
      <c r="AJ450" s="64"/>
      <c r="AK450" s="64"/>
      <c r="AL450" s="64"/>
      <c r="AM450" s="64"/>
      <c r="AN450" s="64"/>
      <c r="AO450" s="64"/>
      <c r="AP450" s="64"/>
      <c r="AQ450" s="64"/>
      <c r="AR450" s="64"/>
      <c r="AS450" s="64"/>
      <c r="AT450" s="64"/>
      <c r="AU450" s="64"/>
      <c r="AV450" s="64"/>
      <c r="AW450" s="64"/>
      <c r="AX450" s="64"/>
      <c r="AY450" s="64"/>
      <c r="AZ450" s="64"/>
    </row>
    <row r="451" spans="1:52" s="16" customFormat="1" ht="18" customHeight="1" x14ac:dyDescent="0.3">
      <c r="A451" s="1"/>
      <c r="B451" s="1"/>
      <c r="C451" s="22"/>
      <c r="D451" s="1"/>
      <c r="E451" s="1"/>
      <c r="F451" s="27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</row>
    <row r="452" spans="1:52" s="16" customFormat="1" ht="18" customHeight="1" x14ac:dyDescent="0.3">
      <c r="A452" s="1"/>
      <c r="B452" s="1"/>
      <c r="C452" s="22"/>
      <c r="D452" s="1"/>
      <c r="E452" s="1"/>
      <c r="F452" s="26"/>
      <c r="G452" s="64"/>
      <c r="H452" s="64"/>
      <c r="I452" s="64"/>
      <c r="J452" s="64"/>
      <c r="K452" s="64"/>
      <c r="L452" s="64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64"/>
      <c r="Y452" s="64"/>
      <c r="Z452" s="64"/>
      <c r="AA452" s="64"/>
      <c r="AB452" s="64"/>
      <c r="AC452" s="64"/>
      <c r="AD452" s="64"/>
      <c r="AE452" s="64"/>
      <c r="AF452" s="64"/>
      <c r="AG452" s="64"/>
      <c r="AH452" s="64"/>
      <c r="AI452" s="64"/>
      <c r="AJ452" s="64"/>
      <c r="AK452" s="64"/>
      <c r="AL452" s="64"/>
      <c r="AM452" s="64"/>
      <c r="AN452" s="64"/>
      <c r="AO452" s="64"/>
      <c r="AP452" s="64"/>
      <c r="AQ452" s="64"/>
      <c r="AR452" s="64"/>
      <c r="AS452" s="64"/>
      <c r="AT452" s="64"/>
      <c r="AU452" s="64"/>
      <c r="AV452" s="64"/>
      <c r="AW452" s="64"/>
      <c r="AX452" s="64"/>
      <c r="AY452" s="64"/>
      <c r="AZ452" s="64"/>
    </row>
    <row r="453" spans="1:52" s="16" customFormat="1" ht="18" customHeight="1" x14ac:dyDescent="0.3">
      <c r="A453" s="1"/>
      <c r="B453" s="1"/>
      <c r="C453" s="22"/>
      <c r="D453" s="1"/>
      <c r="E453" s="1"/>
      <c r="F453" s="27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</row>
    <row r="454" spans="1:52" s="16" customFormat="1" ht="18" customHeight="1" x14ac:dyDescent="0.3">
      <c r="A454" s="1"/>
      <c r="B454" s="1"/>
      <c r="C454" s="22"/>
      <c r="D454" s="1"/>
      <c r="E454" s="1"/>
      <c r="F454" s="26"/>
      <c r="G454" s="64"/>
      <c r="H454" s="64"/>
      <c r="I454" s="64"/>
      <c r="J454" s="64"/>
      <c r="K454" s="64"/>
      <c r="L454" s="64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64"/>
      <c r="Y454" s="64"/>
      <c r="Z454" s="64"/>
      <c r="AA454" s="64"/>
      <c r="AB454" s="64"/>
      <c r="AC454" s="64"/>
      <c r="AD454" s="64"/>
      <c r="AE454" s="64"/>
      <c r="AF454" s="64"/>
      <c r="AG454" s="64"/>
      <c r="AH454" s="64"/>
      <c r="AI454" s="64"/>
      <c r="AJ454" s="64"/>
      <c r="AK454" s="64"/>
      <c r="AL454" s="64"/>
      <c r="AM454" s="64"/>
      <c r="AN454" s="64"/>
      <c r="AO454" s="64"/>
      <c r="AP454" s="64"/>
      <c r="AQ454" s="64"/>
      <c r="AR454" s="64"/>
      <c r="AS454" s="64"/>
      <c r="AT454" s="64"/>
      <c r="AU454" s="64"/>
      <c r="AV454" s="64"/>
      <c r="AW454" s="64"/>
      <c r="AX454" s="64"/>
      <c r="AY454" s="64"/>
      <c r="AZ454" s="64"/>
    </row>
    <row r="455" spans="1:52" s="16" customFormat="1" ht="18" customHeight="1" x14ac:dyDescent="0.3">
      <c r="A455" s="1"/>
      <c r="B455" s="1"/>
      <c r="C455" s="22"/>
      <c r="D455" s="1"/>
      <c r="E455" s="1"/>
      <c r="F455" s="27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</row>
    <row r="456" spans="1:52" s="16" customFormat="1" ht="18" customHeight="1" x14ac:dyDescent="0.3">
      <c r="A456" s="1"/>
      <c r="B456" s="1"/>
      <c r="C456" s="22"/>
      <c r="D456" s="1"/>
      <c r="E456" s="1"/>
      <c r="F456" s="26"/>
      <c r="G456" s="64"/>
      <c r="H456" s="64"/>
      <c r="I456" s="64"/>
      <c r="J456" s="64"/>
      <c r="K456" s="64"/>
      <c r="L456" s="64"/>
      <c r="M456" s="64"/>
      <c r="N456" s="64"/>
      <c r="O456" s="64"/>
      <c r="P456" s="64"/>
      <c r="Q456" s="64"/>
      <c r="R456" s="64"/>
      <c r="S456" s="64"/>
      <c r="T456" s="64"/>
      <c r="U456" s="64"/>
      <c r="V456" s="64"/>
      <c r="W456" s="64"/>
      <c r="X456" s="64"/>
      <c r="Y456" s="64"/>
      <c r="Z456" s="64"/>
      <c r="AA456" s="64"/>
      <c r="AB456" s="64"/>
      <c r="AC456" s="64"/>
      <c r="AD456" s="64"/>
      <c r="AE456" s="64"/>
      <c r="AF456" s="64"/>
      <c r="AG456" s="64"/>
      <c r="AH456" s="64"/>
      <c r="AI456" s="64"/>
      <c r="AJ456" s="64"/>
      <c r="AK456" s="64"/>
      <c r="AL456" s="64"/>
      <c r="AM456" s="64"/>
      <c r="AN456" s="64"/>
      <c r="AO456" s="64"/>
      <c r="AP456" s="64"/>
      <c r="AQ456" s="64"/>
      <c r="AR456" s="64"/>
      <c r="AS456" s="64"/>
      <c r="AT456" s="64"/>
      <c r="AU456" s="64"/>
      <c r="AV456" s="64"/>
      <c r="AW456" s="64"/>
      <c r="AX456" s="64"/>
      <c r="AY456" s="64"/>
      <c r="AZ456" s="64"/>
    </row>
    <row r="457" spans="1:52" s="16" customFormat="1" ht="18" customHeight="1" x14ac:dyDescent="0.3">
      <c r="A457" s="1"/>
      <c r="B457" s="1"/>
      <c r="C457" s="22"/>
      <c r="D457" s="1"/>
      <c r="E457" s="1"/>
      <c r="F457" s="27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</row>
    <row r="458" spans="1:52" s="16" customFormat="1" ht="18" customHeight="1" x14ac:dyDescent="0.3">
      <c r="A458" s="1"/>
      <c r="B458" s="1"/>
      <c r="C458" s="22"/>
      <c r="D458" s="1"/>
      <c r="E458" s="1"/>
      <c r="F458" s="26"/>
      <c r="G458" s="64"/>
      <c r="H458" s="64"/>
      <c r="I458" s="64"/>
      <c r="J458" s="64"/>
      <c r="K458" s="64"/>
      <c r="L458" s="64"/>
      <c r="M458" s="64"/>
      <c r="N458" s="64"/>
      <c r="O458" s="64"/>
      <c r="P458" s="64"/>
      <c r="Q458" s="64"/>
      <c r="R458" s="64"/>
      <c r="S458" s="64"/>
      <c r="T458" s="64"/>
      <c r="U458" s="64"/>
      <c r="V458" s="64"/>
      <c r="W458" s="64"/>
      <c r="X458" s="64"/>
      <c r="Y458" s="64"/>
      <c r="Z458" s="64"/>
      <c r="AA458" s="64"/>
      <c r="AB458" s="64"/>
      <c r="AC458" s="64"/>
      <c r="AD458" s="64"/>
      <c r="AE458" s="64"/>
      <c r="AF458" s="64"/>
      <c r="AG458" s="64"/>
      <c r="AH458" s="64"/>
      <c r="AI458" s="64"/>
      <c r="AJ458" s="64"/>
      <c r="AK458" s="64"/>
      <c r="AL458" s="64"/>
      <c r="AM458" s="64"/>
      <c r="AN458" s="64"/>
      <c r="AO458" s="64"/>
      <c r="AP458" s="64"/>
      <c r="AQ458" s="64"/>
      <c r="AR458" s="64"/>
      <c r="AS458" s="64"/>
      <c r="AT458" s="64"/>
      <c r="AU458" s="64"/>
      <c r="AV458" s="64"/>
      <c r="AW458" s="64"/>
      <c r="AX458" s="64"/>
      <c r="AY458" s="64"/>
      <c r="AZ458" s="64"/>
    </row>
    <row r="459" spans="1:52" s="16" customFormat="1" ht="18" customHeight="1" x14ac:dyDescent="0.3">
      <c r="A459" s="1"/>
      <c r="B459" s="1"/>
      <c r="C459" s="22"/>
      <c r="D459" s="1"/>
      <c r="E459" s="1"/>
      <c r="F459" s="27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</row>
    <row r="460" spans="1:52" s="16" customFormat="1" ht="18" customHeight="1" x14ac:dyDescent="0.3">
      <c r="A460" s="1"/>
      <c r="B460" s="1"/>
      <c r="C460" s="22"/>
      <c r="D460" s="1"/>
      <c r="E460" s="1"/>
      <c r="F460" s="26"/>
      <c r="G460" s="64"/>
      <c r="H460" s="64"/>
      <c r="I460" s="64"/>
      <c r="J460" s="64"/>
      <c r="K460" s="64"/>
      <c r="L460" s="64"/>
      <c r="M460" s="64"/>
      <c r="N460" s="64"/>
      <c r="O460" s="64"/>
      <c r="P460" s="64"/>
      <c r="Q460" s="64"/>
      <c r="R460" s="64"/>
      <c r="S460" s="64"/>
      <c r="T460" s="64"/>
      <c r="U460" s="64"/>
      <c r="V460" s="64"/>
      <c r="W460" s="64"/>
      <c r="X460" s="64"/>
      <c r="Y460" s="64"/>
      <c r="Z460" s="64"/>
      <c r="AA460" s="64"/>
      <c r="AB460" s="64"/>
      <c r="AC460" s="64"/>
      <c r="AD460" s="64"/>
      <c r="AE460" s="64"/>
      <c r="AF460" s="64"/>
      <c r="AG460" s="64"/>
      <c r="AH460" s="64"/>
      <c r="AI460" s="64"/>
      <c r="AJ460" s="64"/>
      <c r="AK460" s="64"/>
      <c r="AL460" s="64"/>
      <c r="AM460" s="64"/>
      <c r="AN460" s="64"/>
      <c r="AO460" s="64"/>
      <c r="AP460" s="64"/>
      <c r="AQ460" s="64"/>
      <c r="AR460" s="64"/>
      <c r="AS460" s="64"/>
      <c r="AT460" s="64"/>
      <c r="AU460" s="64"/>
      <c r="AV460" s="64"/>
      <c r="AW460" s="64"/>
      <c r="AX460" s="64"/>
      <c r="AY460" s="64"/>
      <c r="AZ460" s="64"/>
    </row>
    <row r="461" spans="1:52" s="16" customFormat="1" ht="18" customHeight="1" x14ac:dyDescent="0.3">
      <c r="A461" s="1"/>
      <c r="B461" s="1"/>
      <c r="C461" s="22"/>
      <c r="D461" s="1"/>
      <c r="E461" s="1"/>
      <c r="F461" s="27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  <c r="AC461" s="65"/>
      <c r="AD461" s="65"/>
      <c r="AE461" s="65"/>
      <c r="AF461" s="65"/>
      <c r="AG461" s="65"/>
      <c r="AH461" s="65"/>
      <c r="AI461" s="65"/>
      <c r="AJ461" s="65"/>
      <c r="AK461" s="65"/>
      <c r="AL461" s="65"/>
      <c r="AM461" s="65"/>
      <c r="AN461" s="65"/>
      <c r="AO461" s="65"/>
      <c r="AP461" s="65"/>
      <c r="AQ461" s="65"/>
      <c r="AR461" s="65"/>
      <c r="AS461" s="65"/>
      <c r="AT461" s="65"/>
      <c r="AU461" s="65"/>
      <c r="AV461" s="65"/>
      <c r="AW461" s="65"/>
      <c r="AX461" s="65"/>
      <c r="AY461" s="65"/>
      <c r="AZ461" s="65"/>
    </row>
    <row r="462" spans="1:52" s="16" customFormat="1" ht="18" customHeight="1" x14ac:dyDescent="0.3">
      <c r="A462" s="1"/>
      <c r="B462" s="1"/>
      <c r="C462" s="22"/>
      <c r="D462" s="1"/>
      <c r="E462" s="1"/>
      <c r="F462" s="26"/>
      <c r="G462" s="64"/>
      <c r="H462" s="64"/>
      <c r="I462" s="64"/>
      <c r="J462" s="64"/>
      <c r="K462" s="64"/>
      <c r="L462" s="64"/>
      <c r="M462" s="64"/>
      <c r="N462" s="64"/>
      <c r="O462" s="64"/>
      <c r="P462" s="64"/>
      <c r="Q462" s="64"/>
      <c r="R462" s="64"/>
      <c r="S462" s="64"/>
      <c r="T462" s="64"/>
      <c r="U462" s="64"/>
      <c r="V462" s="64"/>
      <c r="W462" s="64"/>
      <c r="X462" s="64"/>
      <c r="Y462" s="64"/>
      <c r="Z462" s="64"/>
      <c r="AA462" s="64"/>
      <c r="AB462" s="64"/>
      <c r="AC462" s="64"/>
      <c r="AD462" s="64"/>
      <c r="AE462" s="64"/>
      <c r="AF462" s="64"/>
      <c r="AG462" s="64"/>
      <c r="AH462" s="64"/>
      <c r="AI462" s="64"/>
      <c r="AJ462" s="64"/>
      <c r="AK462" s="64"/>
      <c r="AL462" s="64"/>
      <c r="AM462" s="64"/>
      <c r="AN462" s="64"/>
      <c r="AO462" s="64"/>
      <c r="AP462" s="64"/>
      <c r="AQ462" s="64"/>
      <c r="AR462" s="64"/>
      <c r="AS462" s="64"/>
      <c r="AT462" s="64"/>
      <c r="AU462" s="64"/>
      <c r="AV462" s="64"/>
      <c r="AW462" s="64"/>
      <c r="AX462" s="64"/>
      <c r="AY462" s="64"/>
      <c r="AZ462" s="64"/>
    </row>
    <row r="463" spans="1:52" s="16" customFormat="1" ht="18" customHeight="1" x14ac:dyDescent="0.3">
      <c r="A463" s="1"/>
      <c r="B463" s="1"/>
      <c r="C463" s="22"/>
      <c r="D463" s="1"/>
      <c r="E463" s="1"/>
      <c r="F463" s="27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  <c r="AC463" s="65"/>
      <c r="AD463" s="65"/>
      <c r="AE463" s="65"/>
      <c r="AF463" s="65"/>
      <c r="AG463" s="65"/>
      <c r="AH463" s="65"/>
      <c r="AI463" s="65"/>
      <c r="AJ463" s="65"/>
      <c r="AK463" s="65"/>
      <c r="AL463" s="65"/>
      <c r="AM463" s="65"/>
      <c r="AN463" s="65"/>
      <c r="AO463" s="65"/>
      <c r="AP463" s="65"/>
      <c r="AQ463" s="65"/>
      <c r="AR463" s="65"/>
      <c r="AS463" s="65"/>
      <c r="AT463" s="65"/>
      <c r="AU463" s="65"/>
      <c r="AV463" s="65"/>
      <c r="AW463" s="65"/>
      <c r="AX463" s="65"/>
      <c r="AY463" s="65"/>
      <c r="AZ463" s="65"/>
    </row>
    <row r="464" spans="1:52" s="16" customFormat="1" ht="18" customHeight="1" x14ac:dyDescent="0.3">
      <c r="A464" s="1"/>
      <c r="B464" s="1"/>
      <c r="C464" s="22"/>
      <c r="D464" s="1"/>
      <c r="E464" s="1"/>
      <c r="F464" s="26"/>
      <c r="G464" s="64"/>
      <c r="H464" s="64"/>
      <c r="I464" s="64"/>
      <c r="J464" s="64"/>
      <c r="K464" s="64"/>
      <c r="L464" s="64"/>
      <c r="M464" s="64"/>
      <c r="N464" s="64"/>
      <c r="O464" s="64"/>
      <c r="P464" s="64"/>
      <c r="Q464" s="64"/>
      <c r="R464" s="64"/>
      <c r="S464" s="64"/>
      <c r="T464" s="64"/>
      <c r="U464" s="64"/>
      <c r="V464" s="64"/>
      <c r="W464" s="64"/>
      <c r="X464" s="64"/>
      <c r="Y464" s="64"/>
      <c r="Z464" s="64"/>
      <c r="AA464" s="64"/>
      <c r="AB464" s="64"/>
      <c r="AC464" s="64"/>
      <c r="AD464" s="64"/>
      <c r="AE464" s="64"/>
      <c r="AF464" s="64"/>
      <c r="AG464" s="64"/>
      <c r="AH464" s="64"/>
      <c r="AI464" s="64"/>
      <c r="AJ464" s="64"/>
      <c r="AK464" s="64"/>
      <c r="AL464" s="64"/>
      <c r="AM464" s="64"/>
      <c r="AN464" s="64"/>
      <c r="AO464" s="64"/>
      <c r="AP464" s="64"/>
      <c r="AQ464" s="64"/>
      <c r="AR464" s="64"/>
      <c r="AS464" s="64"/>
      <c r="AT464" s="64"/>
      <c r="AU464" s="64"/>
      <c r="AV464" s="64"/>
      <c r="AW464" s="64"/>
      <c r="AX464" s="64"/>
      <c r="AY464" s="64"/>
      <c r="AZ464" s="64"/>
    </row>
    <row r="465" spans="1:52" s="16" customFormat="1" ht="18" customHeight="1" x14ac:dyDescent="0.3">
      <c r="A465" s="1"/>
      <c r="B465" s="1"/>
      <c r="C465" s="22"/>
      <c r="D465" s="1"/>
      <c r="E465" s="1"/>
      <c r="F465" s="27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  <c r="AC465" s="65"/>
      <c r="AD465" s="65"/>
      <c r="AE465" s="65"/>
      <c r="AF465" s="65"/>
      <c r="AG465" s="65"/>
      <c r="AH465" s="65"/>
      <c r="AI465" s="65"/>
      <c r="AJ465" s="65"/>
      <c r="AK465" s="65"/>
      <c r="AL465" s="65"/>
      <c r="AM465" s="65"/>
      <c r="AN465" s="65"/>
      <c r="AO465" s="65"/>
      <c r="AP465" s="65"/>
      <c r="AQ465" s="65"/>
      <c r="AR465" s="65"/>
      <c r="AS465" s="65"/>
      <c r="AT465" s="65"/>
      <c r="AU465" s="65"/>
      <c r="AV465" s="65"/>
      <c r="AW465" s="65"/>
      <c r="AX465" s="65"/>
      <c r="AY465" s="65"/>
      <c r="AZ465" s="65"/>
    </row>
    <row r="466" spans="1:52" s="16" customFormat="1" ht="18" customHeight="1" x14ac:dyDescent="0.3">
      <c r="A466" s="1"/>
      <c r="B466" s="1"/>
      <c r="C466" s="22"/>
      <c r="D466" s="1"/>
      <c r="E466" s="1"/>
      <c r="F466" s="26"/>
      <c r="G466" s="64"/>
      <c r="H466" s="64"/>
      <c r="I466" s="64"/>
      <c r="J466" s="64"/>
      <c r="K466" s="64"/>
      <c r="L466" s="64"/>
      <c r="M466" s="64"/>
      <c r="N466" s="64"/>
      <c r="O466" s="64"/>
      <c r="P466" s="64"/>
      <c r="Q466" s="64"/>
      <c r="R466" s="64"/>
      <c r="S466" s="64"/>
      <c r="T466" s="64"/>
      <c r="U466" s="64"/>
      <c r="V466" s="64"/>
      <c r="W466" s="64"/>
      <c r="X466" s="64"/>
      <c r="Y466" s="64"/>
      <c r="Z466" s="64"/>
      <c r="AA466" s="64"/>
      <c r="AB466" s="64"/>
      <c r="AC466" s="64"/>
      <c r="AD466" s="64"/>
      <c r="AE466" s="64"/>
      <c r="AF466" s="64"/>
      <c r="AG466" s="64"/>
      <c r="AH466" s="64"/>
      <c r="AI466" s="64"/>
      <c r="AJ466" s="64"/>
      <c r="AK466" s="64"/>
      <c r="AL466" s="64"/>
      <c r="AM466" s="64"/>
      <c r="AN466" s="64"/>
      <c r="AO466" s="64"/>
      <c r="AP466" s="64"/>
      <c r="AQ466" s="64"/>
      <c r="AR466" s="64"/>
      <c r="AS466" s="64"/>
      <c r="AT466" s="64"/>
      <c r="AU466" s="64"/>
      <c r="AV466" s="64"/>
      <c r="AW466" s="64"/>
      <c r="AX466" s="64"/>
      <c r="AY466" s="64"/>
      <c r="AZ466" s="64"/>
    </row>
    <row r="467" spans="1:52" s="16" customFormat="1" ht="18" customHeight="1" x14ac:dyDescent="0.3">
      <c r="A467" s="1"/>
      <c r="B467" s="1"/>
      <c r="C467" s="22"/>
      <c r="D467" s="1"/>
      <c r="E467" s="1"/>
      <c r="F467" s="27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  <c r="AC467" s="65"/>
      <c r="AD467" s="65"/>
      <c r="AE467" s="65"/>
      <c r="AF467" s="65"/>
      <c r="AG467" s="65"/>
      <c r="AH467" s="65"/>
      <c r="AI467" s="65"/>
      <c r="AJ467" s="65"/>
      <c r="AK467" s="65"/>
      <c r="AL467" s="65"/>
      <c r="AM467" s="65"/>
      <c r="AN467" s="65"/>
      <c r="AO467" s="65"/>
      <c r="AP467" s="65"/>
      <c r="AQ467" s="65"/>
      <c r="AR467" s="65"/>
      <c r="AS467" s="65"/>
      <c r="AT467" s="65"/>
      <c r="AU467" s="65"/>
      <c r="AV467" s="65"/>
      <c r="AW467" s="65"/>
      <c r="AX467" s="65"/>
      <c r="AY467" s="65"/>
      <c r="AZ467" s="65"/>
    </row>
    <row r="468" spans="1:52" s="16" customFormat="1" ht="18" customHeight="1" x14ac:dyDescent="0.3">
      <c r="A468" s="1"/>
      <c r="B468" s="1"/>
      <c r="C468" s="22"/>
      <c r="D468" s="1"/>
      <c r="E468" s="1"/>
      <c r="F468" s="26"/>
      <c r="G468" s="64"/>
      <c r="H468" s="64"/>
      <c r="I468" s="64"/>
      <c r="J468" s="64"/>
      <c r="K468" s="64"/>
      <c r="L468" s="64"/>
      <c r="M468" s="64"/>
      <c r="N468" s="64"/>
      <c r="O468" s="64"/>
      <c r="P468" s="64"/>
      <c r="Q468" s="64"/>
      <c r="R468" s="64"/>
      <c r="S468" s="64"/>
      <c r="T468" s="64"/>
      <c r="U468" s="64"/>
      <c r="V468" s="64"/>
      <c r="W468" s="64"/>
      <c r="X468" s="64"/>
      <c r="Y468" s="64"/>
      <c r="Z468" s="64"/>
      <c r="AA468" s="64"/>
      <c r="AB468" s="64"/>
      <c r="AC468" s="64"/>
      <c r="AD468" s="64"/>
      <c r="AE468" s="64"/>
      <c r="AF468" s="64"/>
      <c r="AG468" s="64"/>
      <c r="AH468" s="64"/>
      <c r="AI468" s="64"/>
      <c r="AJ468" s="64"/>
      <c r="AK468" s="64"/>
      <c r="AL468" s="64"/>
      <c r="AM468" s="64"/>
      <c r="AN468" s="64"/>
      <c r="AO468" s="64"/>
      <c r="AP468" s="64"/>
      <c r="AQ468" s="64"/>
      <c r="AR468" s="64"/>
      <c r="AS468" s="64"/>
      <c r="AT468" s="64"/>
      <c r="AU468" s="64"/>
      <c r="AV468" s="64"/>
      <c r="AW468" s="64"/>
      <c r="AX468" s="64"/>
      <c r="AY468" s="64"/>
      <c r="AZ468" s="64"/>
    </row>
    <row r="469" spans="1:52" s="16" customFormat="1" ht="18" customHeight="1" x14ac:dyDescent="0.3">
      <c r="A469" s="1"/>
      <c r="B469" s="1"/>
      <c r="C469" s="22"/>
      <c r="D469" s="1"/>
      <c r="E469" s="1"/>
      <c r="F469" s="27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/>
      <c r="AG469" s="65"/>
      <c r="AH469" s="65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</row>
    <row r="470" spans="1:52" s="16" customFormat="1" ht="18" customHeight="1" x14ac:dyDescent="0.3">
      <c r="A470" s="1"/>
      <c r="B470" s="1"/>
      <c r="C470" s="22"/>
      <c r="D470" s="1"/>
      <c r="E470" s="1"/>
      <c r="F470" s="26"/>
      <c r="G470" s="64"/>
      <c r="H470" s="64"/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64"/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64"/>
      <c r="AF470" s="64"/>
      <c r="AG470" s="64"/>
      <c r="AH470" s="64"/>
      <c r="AI470" s="64"/>
      <c r="AJ470" s="64"/>
      <c r="AK470" s="64"/>
      <c r="AL470" s="64"/>
      <c r="AM470" s="64"/>
      <c r="AN470" s="64"/>
      <c r="AO470" s="64"/>
      <c r="AP470" s="64"/>
      <c r="AQ470" s="64"/>
      <c r="AR470" s="64"/>
      <c r="AS470" s="64"/>
      <c r="AT470" s="64"/>
      <c r="AU470" s="64"/>
      <c r="AV470" s="64"/>
      <c r="AW470" s="64"/>
      <c r="AX470" s="64"/>
      <c r="AY470" s="64"/>
      <c r="AZ470" s="64"/>
    </row>
    <row r="471" spans="1:52" s="16" customFormat="1" ht="18" customHeight="1" x14ac:dyDescent="0.3">
      <c r="A471" s="1"/>
      <c r="B471" s="1"/>
      <c r="C471" s="22"/>
      <c r="D471" s="1"/>
      <c r="E471" s="1"/>
      <c r="F471" s="27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/>
      <c r="AG471" s="65"/>
      <c r="AH471" s="65"/>
      <c r="AI471" s="65"/>
      <c r="AJ471" s="65"/>
      <c r="AK471" s="65"/>
      <c r="AL471" s="65"/>
      <c r="AM471" s="65"/>
      <c r="AN471" s="65"/>
      <c r="AO471" s="65"/>
      <c r="AP471" s="65"/>
      <c r="AQ471" s="65"/>
      <c r="AR471" s="65"/>
      <c r="AS471" s="65"/>
      <c r="AT471" s="65"/>
      <c r="AU471" s="65"/>
      <c r="AV471" s="65"/>
      <c r="AW471" s="65"/>
      <c r="AX471" s="65"/>
      <c r="AY471" s="65"/>
      <c r="AZ471" s="65"/>
    </row>
    <row r="472" spans="1:52" s="16" customFormat="1" ht="18" customHeight="1" x14ac:dyDescent="0.3">
      <c r="A472" s="1"/>
      <c r="B472" s="1"/>
      <c r="C472" s="22"/>
      <c r="D472" s="1"/>
      <c r="E472" s="1"/>
      <c r="F472" s="26"/>
      <c r="G472" s="64"/>
      <c r="H472" s="64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64"/>
      <c r="AF472" s="64"/>
      <c r="AG472" s="64"/>
      <c r="AH472" s="64"/>
      <c r="AI472" s="64"/>
      <c r="AJ472" s="64"/>
      <c r="AK472" s="64"/>
      <c r="AL472" s="64"/>
      <c r="AM472" s="64"/>
      <c r="AN472" s="64"/>
      <c r="AO472" s="64"/>
      <c r="AP472" s="64"/>
      <c r="AQ472" s="64"/>
      <c r="AR472" s="64"/>
      <c r="AS472" s="64"/>
      <c r="AT472" s="64"/>
      <c r="AU472" s="64"/>
      <c r="AV472" s="64"/>
      <c r="AW472" s="64"/>
      <c r="AX472" s="64"/>
      <c r="AY472" s="64"/>
      <c r="AZ472" s="64"/>
    </row>
    <row r="473" spans="1:52" s="16" customFormat="1" ht="18" customHeight="1" x14ac:dyDescent="0.3">
      <c r="A473" s="1"/>
      <c r="B473" s="1"/>
      <c r="C473" s="22"/>
      <c r="D473" s="1"/>
      <c r="E473" s="1"/>
      <c r="F473" s="27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  <c r="AE473" s="65"/>
      <c r="AF473" s="65"/>
      <c r="AG473" s="65"/>
      <c r="AH473" s="65"/>
      <c r="AI473" s="65"/>
      <c r="AJ473" s="65"/>
      <c r="AK473" s="65"/>
      <c r="AL473" s="65"/>
      <c r="AM473" s="65"/>
      <c r="AN473" s="65"/>
      <c r="AO473" s="65"/>
      <c r="AP473" s="65"/>
      <c r="AQ473" s="65"/>
      <c r="AR473" s="65"/>
      <c r="AS473" s="65"/>
      <c r="AT473" s="65"/>
      <c r="AU473" s="65"/>
      <c r="AV473" s="65"/>
      <c r="AW473" s="65"/>
      <c r="AX473" s="65"/>
      <c r="AY473" s="65"/>
      <c r="AZ473" s="65"/>
    </row>
    <row r="474" spans="1:52" s="16" customFormat="1" ht="18" customHeight="1" x14ac:dyDescent="0.3">
      <c r="A474" s="1"/>
      <c r="B474" s="1"/>
      <c r="C474" s="22"/>
      <c r="D474" s="1"/>
      <c r="E474" s="1"/>
      <c r="F474" s="26"/>
      <c r="G474" s="64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64"/>
      <c r="AC474" s="64"/>
      <c r="AD474" s="64"/>
      <c r="AE474" s="64"/>
      <c r="AF474" s="64"/>
      <c r="AG474" s="64"/>
      <c r="AH474" s="64"/>
      <c r="AI474" s="64"/>
      <c r="AJ474" s="64"/>
      <c r="AK474" s="64"/>
      <c r="AL474" s="64"/>
      <c r="AM474" s="64"/>
      <c r="AN474" s="64"/>
      <c r="AO474" s="64"/>
      <c r="AP474" s="64"/>
      <c r="AQ474" s="64"/>
      <c r="AR474" s="64"/>
      <c r="AS474" s="64"/>
      <c r="AT474" s="64"/>
      <c r="AU474" s="64"/>
      <c r="AV474" s="64"/>
      <c r="AW474" s="64"/>
      <c r="AX474" s="64"/>
      <c r="AY474" s="64"/>
      <c r="AZ474" s="64"/>
    </row>
    <row r="475" spans="1:52" s="16" customFormat="1" ht="18" customHeight="1" x14ac:dyDescent="0.3">
      <c r="A475" s="1"/>
      <c r="B475" s="1"/>
      <c r="C475" s="22"/>
      <c r="D475" s="1"/>
      <c r="E475" s="1"/>
      <c r="F475" s="27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  <c r="AE475" s="65"/>
      <c r="AF475" s="65"/>
      <c r="AG475" s="65"/>
      <c r="AH475" s="65"/>
      <c r="AI475" s="65"/>
      <c r="AJ475" s="65"/>
      <c r="AK475" s="65"/>
      <c r="AL475" s="65"/>
      <c r="AM475" s="65"/>
      <c r="AN475" s="65"/>
      <c r="AO475" s="65"/>
      <c r="AP475" s="65"/>
      <c r="AQ475" s="65"/>
      <c r="AR475" s="65"/>
      <c r="AS475" s="65"/>
      <c r="AT475" s="65"/>
      <c r="AU475" s="65"/>
      <c r="AV475" s="65"/>
      <c r="AW475" s="65"/>
      <c r="AX475" s="65"/>
      <c r="AY475" s="65"/>
      <c r="AZ475" s="65"/>
    </row>
    <row r="476" spans="1:52" s="16" customFormat="1" ht="18" customHeight="1" x14ac:dyDescent="0.3">
      <c r="A476" s="1"/>
      <c r="B476" s="1"/>
      <c r="C476" s="22"/>
      <c r="D476" s="1"/>
      <c r="E476" s="1"/>
      <c r="F476" s="26"/>
      <c r="G476" s="64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64"/>
      <c r="AF476" s="64"/>
      <c r="AG476" s="64"/>
      <c r="AH476" s="64"/>
      <c r="AI476" s="64"/>
      <c r="AJ476" s="64"/>
      <c r="AK476" s="64"/>
      <c r="AL476" s="64"/>
      <c r="AM476" s="64"/>
      <c r="AN476" s="64"/>
      <c r="AO476" s="64"/>
      <c r="AP476" s="64"/>
      <c r="AQ476" s="64"/>
      <c r="AR476" s="64"/>
      <c r="AS476" s="64"/>
      <c r="AT476" s="64"/>
      <c r="AU476" s="64"/>
      <c r="AV476" s="64"/>
      <c r="AW476" s="64"/>
      <c r="AX476" s="64"/>
      <c r="AY476" s="64"/>
      <c r="AZ476" s="64"/>
    </row>
    <row r="477" spans="1:52" s="16" customFormat="1" ht="18" customHeight="1" x14ac:dyDescent="0.3">
      <c r="A477" s="1"/>
      <c r="B477" s="1"/>
      <c r="C477" s="22"/>
      <c r="D477" s="1"/>
      <c r="E477" s="1"/>
      <c r="F477" s="27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  <c r="AC477" s="65"/>
      <c r="AD477" s="65"/>
      <c r="AE477" s="65"/>
      <c r="AF477" s="65"/>
      <c r="AG477" s="65"/>
      <c r="AH477" s="65"/>
      <c r="AI477" s="65"/>
      <c r="AJ477" s="65"/>
      <c r="AK477" s="65"/>
      <c r="AL477" s="65"/>
      <c r="AM477" s="65"/>
      <c r="AN477" s="65"/>
      <c r="AO477" s="65"/>
      <c r="AP477" s="65"/>
      <c r="AQ477" s="65"/>
      <c r="AR477" s="65"/>
      <c r="AS477" s="65"/>
      <c r="AT477" s="65"/>
      <c r="AU477" s="65"/>
      <c r="AV477" s="65"/>
      <c r="AW477" s="65"/>
      <c r="AX477" s="65"/>
      <c r="AY477" s="65"/>
      <c r="AZ477" s="65"/>
    </row>
    <row r="478" spans="1:52" s="16" customFormat="1" ht="18" customHeight="1" x14ac:dyDescent="0.3">
      <c r="A478" s="1"/>
      <c r="B478" s="1"/>
      <c r="C478" s="22"/>
      <c r="D478" s="1"/>
      <c r="E478" s="1"/>
      <c r="F478" s="26"/>
      <c r="G478" s="64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64"/>
      <c r="AF478" s="64"/>
      <c r="AG478" s="64"/>
      <c r="AH478" s="64"/>
      <c r="AI478" s="64"/>
      <c r="AJ478" s="64"/>
      <c r="AK478" s="64"/>
      <c r="AL478" s="64"/>
      <c r="AM478" s="64"/>
      <c r="AN478" s="64"/>
      <c r="AO478" s="64"/>
      <c r="AP478" s="64"/>
      <c r="AQ478" s="64"/>
      <c r="AR478" s="64"/>
      <c r="AS478" s="64"/>
      <c r="AT478" s="64"/>
      <c r="AU478" s="64"/>
      <c r="AV478" s="64"/>
      <c r="AW478" s="64"/>
      <c r="AX478" s="64"/>
      <c r="AY478" s="64"/>
      <c r="AZ478" s="64"/>
    </row>
    <row r="479" spans="1:52" s="16" customFormat="1" ht="18" customHeight="1" x14ac:dyDescent="0.3">
      <c r="A479" s="1"/>
      <c r="B479" s="1"/>
      <c r="C479" s="22"/>
      <c r="D479" s="1"/>
      <c r="E479" s="1"/>
      <c r="F479" s="27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  <c r="AC479" s="65"/>
      <c r="AD479" s="65"/>
      <c r="AE479" s="65"/>
      <c r="AF479" s="65"/>
      <c r="AG479" s="65"/>
      <c r="AH479" s="65"/>
      <c r="AI479" s="65"/>
      <c r="AJ479" s="65"/>
      <c r="AK479" s="65"/>
      <c r="AL479" s="65"/>
      <c r="AM479" s="65"/>
      <c r="AN479" s="65"/>
      <c r="AO479" s="65"/>
      <c r="AP479" s="65"/>
      <c r="AQ479" s="65"/>
      <c r="AR479" s="65"/>
      <c r="AS479" s="65"/>
      <c r="AT479" s="65"/>
      <c r="AU479" s="65"/>
      <c r="AV479" s="65"/>
      <c r="AW479" s="65"/>
      <c r="AX479" s="65"/>
      <c r="AY479" s="65"/>
      <c r="AZ479" s="65"/>
    </row>
    <row r="480" spans="1:52" s="16" customFormat="1" ht="18" customHeight="1" x14ac:dyDescent="0.3">
      <c r="A480" s="1"/>
      <c r="B480" s="1"/>
      <c r="C480" s="22"/>
      <c r="D480" s="1"/>
      <c r="E480" s="1"/>
      <c r="F480" s="26"/>
      <c r="G480" s="64"/>
      <c r="H480" s="64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64"/>
      <c r="U480" s="64"/>
      <c r="V480" s="64"/>
      <c r="W480" s="64"/>
      <c r="X480" s="64"/>
      <c r="Y480" s="64"/>
      <c r="Z480" s="64"/>
      <c r="AA480" s="64"/>
      <c r="AB480" s="64"/>
      <c r="AC480" s="64"/>
      <c r="AD480" s="64"/>
      <c r="AE480" s="64"/>
      <c r="AF480" s="64"/>
      <c r="AG480" s="64"/>
      <c r="AH480" s="64"/>
      <c r="AI480" s="64"/>
      <c r="AJ480" s="64"/>
      <c r="AK480" s="64"/>
      <c r="AL480" s="64"/>
      <c r="AM480" s="64"/>
      <c r="AN480" s="64"/>
      <c r="AO480" s="64"/>
      <c r="AP480" s="64"/>
      <c r="AQ480" s="64"/>
      <c r="AR480" s="64"/>
      <c r="AS480" s="64"/>
      <c r="AT480" s="64"/>
      <c r="AU480" s="64"/>
      <c r="AV480" s="64"/>
      <c r="AW480" s="64"/>
      <c r="AX480" s="64"/>
      <c r="AY480" s="64"/>
      <c r="AZ480" s="64"/>
    </row>
    <row r="481" spans="1:52" s="16" customFormat="1" ht="18" customHeight="1" x14ac:dyDescent="0.3">
      <c r="A481" s="1"/>
      <c r="B481" s="1"/>
      <c r="C481" s="22"/>
      <c r="D481" s="1"/>
      <c r="E481" s="1"/>
      <c r="F481" s="27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  <c r="AC481" s="65"/>
      <c r="AD481" s="65"/>
      <c r="AE481" s="65"/>
      <c r="AF481" s="65"/>
      <c r="AG481" s="65"/>
      <c r="AH481" s="65"/>
      <c r="AI481" s="65"/>
      <c r="AJ481" s="65"/>
      <c r="AK481" s="65"/>
      <c r="AL481" s="65"/>
      <c r="AM481" s="65"/>
      <c r="AN481" s="65"/>
      <c r="AO481" s="65"/>
      <c r="AP481" s="65"/>
      <c r="AQ481" s="65"/>
      <c r="AR481" s="65"/>
      <c r="AS481" s="65"/>
      <c r="AT481" s="65"/>
      <c r="AU481" s="65"/>
      <c r="AV481" s="65"/>
      <c r="AW481" s="65"/>
      <c r="AX481" s="65"/>
      <c r="AY481" s="65"/>
      <c r="AZ481" s="65"/>
    </row>
    <row r="482" spans="1:52" s="16" customFormat="1" ht="18" customHeight="1" x14ac:dyDescent="0.3">
      <c r="A482" s="1"/>
      <c r="B482" s="1"/>
      <c r="C482" s="22"/>
      <c r="D482" s="1"/>
      <c r="E482" s="1"/>
      <c r="F482" s="26"/>
      <c r="G482" s="64"/>
      <c r="H482" s="64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64"/>
      <c r="AF482" s="64"/>
      <c r="AG482" s="64"/>
      <c r="AH482" s="64"/>
      <c r="AI482" s="64"/>
      <c r="AJ482" s="64"/>
      <c r="AK482" s="64"/>
      <c r="AL482" s="64"/>
      <c r="AM482" s="64"/>
      <c r="AN482" s="64"/>
      <c r="AO482" s="64"/>
      <c r="AP482" s="64"/>
      <c r="AQ482" s="64"/>
      <c r="AR482" s="64"/>
      <c r="AS482" s="64"/>
      <c r="AT482" s="64"/>
      <c r="AU482" s="64"/>
      <c r="AV482" s="64"/>
      <c r="AW482" s="64"/>
      <c r="AX482" s="64"/>
      <c r="AY482" s="64"/>
      <c r="AZ482" s="64"/>
    </row>
    <row r="483" spans="1:52" s="16" customFormat="1" ht="18" customHeight="1" x14ac:dyDescent="0.3">
      <c r="A483" s="1"/>
      <c r="B483" s="1"/>
      <c r="C483" s="22"/>
      <c r="D483" s="1"/>
      <c r="E483" s="1"/>
      <c r="F483" s="27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/>
      <c r="AM483" s="65"/>
      <c r="AN483" s="65"/>
      <c r="AO483" s="65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</row>
    <row r="484" spans="1:52" s="16" customFormat="1" ht="18" customHeight="1" x14ac:dyDescent="0.3">
      <c r="A484" s="1"/>
      <c r="B484" s="1"/>
      <c r="C484" s="22"/>
      <c r="D484" s="1"/>
      <c r="E484" s="1"/>
      <c r="F484" s="26"/>
      <c r="G484" s="64"/>
      <c r="H484" s="64"/>
      <c r="I484" s="64"/>
      <c r="J484" s="64"/>
      <c r="K484" s="64"/>
      <c r="L484" s="64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64"/>
      <c r="Y484" s="64"/>
      <c r="Z484" s="64"/>
      <c r="AA484" s="64"/>
      <c r="AB484" s="64"/>
      <c r="AC484" s="64"/>
      <c r="AD484" s="64"/>
      <c r="AE484" s="64"/>
      <c r="AF484" s="64"/>
      <c r="AG484" s="64"/>
      <c r="AH484" s="64"/>
      <c r="AI484" s="64"/>
      <c r="AJ484" s="64"/>
      <c r="AK484" s="64"/>
      <c r="AL484" s="64"/>
      <c r="AM484" s="64"/>
      <c r="AN484" s="64"/>
      <c r="AO484" s="64"/>
      <c r="AP484" s="64"/>
      <c r="AQ484" s="64"/>
      <c r="AR484" s="64"/>
      <c r="AS484" s="64"/>
      <c r="AT484" s="64"/>
      <c r="AU484" s="64"/>
      <c r="AV484" s="64"/>
      <c r="AW484" s="64"/>
      <c r="AX484" s="64"/>
      <c r="AY484" s="64"/>
      <c r="AZ484" s="64"/>
    </row>
    <row r="485" spans="1:52" ht="18" customHeight="1" x14ac:dyDescent="0.3">
      <c r="C485" s="22"/>
      <c r="F485" s="27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  <c r="AC485" s="65"/>
      <c r="AD485" s="65"/>
      <c r="AE485" s="65"/>
      <c r="AF485" s="65"/>
      <c r="AG485" s="65"/>
      <c r="AH485" s="65"/>
      <c r="AI485" s="65"/>
      <c r="AJ485" s="65"/>
      <c r="AK485" s="65"/>
      <c r="AL485" s="65"/>
      <c r="AM485" s="65"/>
      <c r="AN485" s="65"/>
      <c r="AO485" s="65"/>
      <c r="AP485" s="65"/>
      <c r="AQ485" s="65"/>
      <c r="AR485" s="65"/>
      <c r="AS485" s="65"/>
      <c r="AT485" s="65"/>
      <c r="AU485" s="65"/>
      <c r="AV485" s="65"/>
      <c r="AW485" s="65"/>
      <c r="AX485" s="65"/>
      <c r="AY485" s="65"/>
      <c r="AZ485" s="65"/>
    </row>
    <row r="486" spans="1:52" ht="18" customHeight="1" x14ac:dyDescent="0.3">
      <c r="C486" s="22"/>
      <c r="F486" s="26"/>
      <c r="G486" s="64"/>
      <c r="H486" s="64"/>
      <c r="I486" s="64"/>
      <c r="J486" s="64"/>
      <c r="K486" s="64"/>
      <c r="L486" s="64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64"/>
      <c r="Y486" s="64"/>
      <c r="Z486" s="64"/>
      <c r="AA486" s="64"/>
      <c r="AB486" s="64"/>
      <c r="AC486" s="64"/>
      <c r="AD486" s="64"/>
      <c r="AE486" s="64"/>
      <c r="AF486" s="64"/>
      <c r="AG486" s="64"/>
      <c r="AH486" s="64"/>
      <c r="AI486" s="64"/>
      <c r="AJ486" s="64"/>
      <c r="AK486" s="64"/>
      <c r="AL486" s="64"/>
      <c r="AM486" s="64"/>
      <c r="AN486" s="64"/>
      <c r="AO486" s="64"/>
      <c r="AP486" s="64"/>
      <c r="AQ486" s="64"/>
      <c r="AR486" s="64"/>
      <c r="AS486" s="64"/>
      <c r="AT486" s="64"/>
      <c r="AU486" s="64"/>
      <c r="AV486" s="64"/>
      <c r="AW486" s="64"/>
      <c r="AX486" s="64"/>
      <c r="AY486" s="64"/>
      <c r="AZ486" s="64"/>
    </row>
    <row r="487" spans="1:52" ht="18" customHeight="1" x14ac:dyDescent="0.3">
      <c r="C487" s="22"/>
      <c r="F487" s="27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</row>
    <row r="488" spans="1:52" ht="18" customHeight="1" x14ac:dyDescent="0.3">
      <c r="C488" s="22"/>
      <c r="F488" s="26"/>
      <c r="G488" s="64"/>
      <c r="H488" s="64"/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64"/>
      <c r="Y488" s="64"/>
      <c r="Z488" s="64"/>
      <c r="AA488" s="64"/>
      <c r="AB488" s="64"/>
      <c r="AC488" s="64"/>
      <c r="AD488" s="64"/>
      <c r="AE488" s="64"/>
      <c r="AF488" s="64"/>
      <c r="AG488" s="64"/>
      <c r="AH488" s="64"/>
      <c r="AI488" s="64"/>
      <c r="AJ488" s="64"/>
      <c r="AK488" s="64"/>
      <c r="AL488" s="64"/>
      <c r="AM488" s="64"/>
      <c r="AN488" s="64"/>
      <c r="AO488" s="64"/>
      <c r="AP488" s="64"/>
      <c r="AQ488" s="64"/>
      <c r="AR488" s="64"/>
      <c r="AS488" s="64"/>
      <c r="AT488" s="64"/>
      <c r="AU488" s="64"/>
      <c r="AV488" s="64"/>
      <c r="AW488" s="64"/>
      <c r="AX488" s="64"/>
      <c r="AY488" s="64"/>
      <c r="AZ488" s="64"/>
    </row>
    <row r="489" spans="1:52" ht="18" customHeight="1" x14ac:dyDescent="0.3">
      <c r="C489" s="22"/>
      <c r="F489" s="27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  <c r="AN489" s="65"/>
      <c r="AO489" s="65"/>
      <c r="AP489" s="65"/>
      <c r="AQ489" s="65"/>
      <c r="AR489" s="65"/>
      <c r="AS489" s="65"/>
      <c r="AT489" s="65"/>
      <c r="AU489" s="65"/>
      <c r="AV489" s="65"/>
      <c r="AW489" s="65"/>
      <c r="AX489" s="65"/>
      <c r="AY489" s="65"/>
      <c r="AZ489" s="65"/>
    </row>
    <row r="490" spans="1:52" ht="18" customHeight="1" x14ac:dyDescent="0.3">
      <c r="C490" s="22"/>
      <c r="F490" s="26"/>
      <c r="G490" s="64"/>
      <c r="H490" s="64"/>
      <c r="I490" s="64"/>
      <c r="J490" s="64"/>
      <c r="K490" s="64"/>
      <c r="L490" s="64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64"/>
      <c r="Y490" s="64"/>
      <c r="Z490" s="64"/>
      <c r="AA490" s="64"/>
      <c r="AB490" s="64"/>
      <c r="AC490" s="64"/>
      <c r="AD490" s="64"/>
      <c r="AE490" s="64"/>
      <c r="AF490" s="64"/>
      <c r="AG490" s="64"/>
      <c r="AH490" s="64"/>
      <c r="AI490" s="64"/>
      <c r="AJ490" s="64"/>
      <c r="AK490" s="64"/>
      <c r="AL490" s="64"/>
      <c r="AM490" s="64"/>
      <c r="AN490" s="64"/>
      <c r="AO490" s="64"/>
      <c r="AP490" s="64"/>
      <c r="AQ490" s="64"/>
      <c r="AR490" s="64"/>
      <c r="AS490" s="64"/>
      <c r="AT490" s="64"/>
      <c r="AU490" s="64"/>
      <c r="AV490" s="64"/>
      <c r="AW490" s="64"/>
      <c r="AX490" s="64"/>
      <c r="AY490" s="64"/>
      <c r="AZ490" s="64"/>
    </row>
    <row r="491" spans="1:52" ht="18" customHeight="1" x14ac:dyDescent="0.3">
      <c r="C491" s="22"/>
      <c r="F491" s="27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  <c r="AC491" s="65"/>
      <c r="AD491" s="65"/>
      <c r="AE491" s="65"/>
      <c r="AF491" s="65"/>
      <c r="AG491" s="65"/>
      <c r="AH491" s="65"/>
      <c r="AI491" s="65"/>
      <c r="AJ491" s="65"/>
      <c r="AK491" s="65"/>
      <c r="AL491" s="65"/>
      <c r="AM491" s="65"/>
      <c r="AN491" s="65"/>
      <c r="AO491" s="65"/>
      <c r="AP491" s="65"/>
      <c r="AQ491" s="65"/>
      <c r="AR491" s="65"/>
      <c r="AS491" s="65"/>
      <c r="AT491" s="65"/>
      <c r="AU491" s="65"/>
      <c r="AV491" s="65"/>
      <c r="AW491" s="65"/>
      <c r="AX491" s="65"/>
      <c r="AY491" s="65"/>
      <c r="AZ491" s="65"/>
    </row>
    <row r="492" spans="1:52" ht="18" customHeight="1" x14ac:dyDescent="0.3">
      <c r="C492" s="22"/>
      <c r="F492" s="26"/>
      <c r="G492" s="64"/>
      <c r="H492" s="64"/>
      <c r="I492" s="64"/>
      <c r="J492" s="64"/>
      <c r="K492" s="64"/>
      <c r="L492" s="64"/>
      <c r="M492" s="64"/>
      <c r="N492" s="64"/>
      <c r="O492" s="64"/>
      <c r="P492" s="64"/>
      <c r="Q492" s="64"/>
      <c r="R492" s="64"/>
      <c r="S492" s="64"/>
      <c r="T492" s="64"/>
      <c r="U492" s="64"/>
      <c r="V492" s="64"/>
      <c r="W492" s="64"/>
      <c r="X492" s="64"/>
      <c r="Y492" s="64"/>
      <c r="Z492" s="64"/>
      <c r="AA492" s="64"/>
      <c r="AB492" s="64"/>
      <c r="AC492" s="64"/>
      <c r="AD492" s="64"/>
      <c r="AE492" s="64"/>
      <c r="AF492" s="64"/>
      <c r="AG492" s="64"/>
      <c r="AH492" s="64"/>
      <c r="AI492" s="64"/>
      <c r="AJ492" s="64"/>
      <c r="AK492" s="64"/>
      <c r="AL492" s="64"/>
      <c r="AM492" s="64"/>
      <c r="AN492" s="64"/>
      <c r="AO492" s="64"/>
      <c r="AP492" s="64"/>
      <c r="AQ492" s="64"/>
      <c r="AR492" s="64"/>
      <c r="AS492" s="64"/>
      <c r="AT492" s="64"/>
      <c r="AU492" s="64"/>
      <c r="AV492" s="64"/>
      <c r="AW492" s="64"/>
      <c r="AX492" s="64"/>
      <c r="AY492" s="64"/>
      <c r="AZ492" s="64"/>
    </row>
    <row r="493" spans="1:52" ht="18" customHeight="1" x14ac:dyDescent="0.3">
      <c r="C493" s="22"/>
      <c r="F493" s="27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  <c r="AC493" s="65"/>
      <c r="AD493" s="65"/>
      <c r="AE493" s="65"/>
      <c r="AF493" s="65"/>
      <c r="AG493" s="65"/>
      <c r="AH493" s="65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</row>
    <row r="494" spans="1:52" ht="18" customHeight="1" x14ac:dyDescent="0.3">
      <c r="C494" s="22"/>
      <c r="F494" s="26"/>
      <c r="G494" s="64"/>
      <c r="H494" s="64"/>
      <c r="I494" s="64"/>
      <c r="J494" s="64"/>
      <c r="K494" s="64"/>
      <c r="L494" s="64"/>
      <c r="M494" s="64"/>
      <c r="N494" s="64"/>
      <c r="O494" s="64"/>
      <c r="P494" s="64"/>
      <c r="Q494" s="64"/>
      <c r="R494" s="64"/>
      <c r="S494" s="64"/>
      <c r="T494" s="64"/>
      <c r="U494" s="64"/>
      <c r="V494" s="64"/>
      <c r="W494" s="64"/>
      <c r="X494" s="64"/>
      <c r="Y494" s="64"/>
      <c r="Z494" s="64"/>
      <c r="AA494" s="64"/>
      <c r="AB494" s="64"/>
      <c r="AC494" s="64"/>
      <c r="AD494" s="64"/>
      <c r="AE494" s="64"/>
      <c r="AF494" s="64"/>
      <c r="AG494" s="64"/>
      <c r="AH494" s="64"/>
      <c r="AI494" s="64"/>
      <c r="AJ494" s="64"/>
      <c r="AK494" s="64"/>
      <c r="AL494" s="64"/>
      <c r="AM494" s="64"/>
      <c r="AN494" s="64"/>
      <c r="AO494" s="64"/>
      <c r="AP494" s="64"/>
      <c r="AQ494" s="64"/>
      <c r="AR494" s="64"/>
      <c r="AS494" s="64"/>
      <c r="AT494" s="64"/>
      <c r="AU494" s="64"/>
      <c r="AV494" s="64"/>
      <c r="AW494" s="64"/>
      <c r="AX494" s="64"/>
      <c r="AY494" s="64"/>
      <c r="AZ494" s="64"/>
    </row>
    <row r="495" spans="1:52" ht="18" customHeight="1" x14ac:dyDescent="0.3">
      <c r="C495" s="22"/>
      <c r="F495" s="27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  <c r="AN495" s="65"/>
      <c r="AO495" s="65"/>
      <c r="AP495" s="65"/>
      <c r="AQ495" s="65"/>
      <c r="AR495" s="65"/>
      <c r="AS495" s="65"/>
      <c r="AT495" s="65"/>
      <c r="AU495" s="65"/>
      <c r="AV495" s="65"/>
      <c r="AW495" s="65"/>
      <c r="AX495" s="65"/>
      <c r="AY495" s="65"/>
      <c r="AZ495" s="65"/>
    </row>
    <row r="496" spans="1:52" ht="18" customHeight="1" x14ac:dyDescent="0.3">
      <c r="C496" s="22"/>
      <c r="F496" s="26"/>
      <c r="G496" s="64"/>
      <c r="H496" s="64"/>
      <c r="I496" s="64"/>
      <c r="J496" s="64"/>
      <c r="K496" s="64"/>
      <c r="L496" s="64"/>
      <c r="M496" s="64"/>
      <c r="N496" s="64"/>
      <c r="O496" s="64"/>
      <c r="P496" s="64"/>
      <c r="Q496" s="64"/>
      <c r="R496" s="64"/>
      <c r="S496" s="64"/>
      <c r="T496" s="64"/>
      <c r="U496" s="64"/>
      <c r="V496" s="64"/>
      <c r="W496" s="64"/>
      <c r="X496" s="64"/>
      <c r="Y496" s="64"/>
      <c r="Z496" s="64"/>
      <c r="AA496" s="64"/>
      <c r="AB496" s="64"/>
      <c r="AC496" s="64"/>
      <c r="AD496" s="64"/>
      <c r="AE496" s="64"/>
      <c r="AF496" s="64"/>
      <c r="AG496" s="64"/>
      <c r="AH496" s="64"/>
      <c r="AI496" s="64"/>
      <c r="AJ496" s="64"/>
      <c r="AK496" s="64"/>
      <c r="AL496" s="64"/>
      <c r="AM496" s="64"/>
      <c r="AN496" s="64"/>
      <c r="AO496" s="64"/>
      <c r="AP496" s="64"/>
      <c r="AQ496" s="64"/>
      <c r="AR496" s="64"/>
      <c r="AS496" s="64"/>
      <c r="AT496" s="64"/>
      <c r="AU496" s="64"/>
      <c r="AV496" s="64"/>
      <c r="AW496" s="64"/>
      <c r="AX496" s="64"/>
      <c r="AY496" s="64"/>
      <c r="AZ496" s="64"/>
    </row>
    <row r="497" spans="3:52" ht="18" customHeight="1" x14ac:dyDescent="0.3">
      <c r="C497" s="22"/>
      <c r="F497" s="27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  <c r="AC497" s="65"/>
      <c r="AD497" s="65"/>
      <c r="AE497" s="65"/>
      <c r="AF497" s="65"/>
      <c r="AG497" s="65"/>
      <c r="AH497" s="65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</row>
    <row r="498" spans="3:52" ht="18" customHeight="1" x14ac:dyDescent="0.3">
      <c r="C498" s="22"/>
      <c r="F498" s="26"/>
      <c r="G498" s="64"/>
      <c r="H498" s="64"/>
      <c r="I498" s="64"/>
      <c r="J498" s="64"/>
      <c r="K498" s="64"/>
      <c r="L498" s="64"/>
      <c r="M498" s="64"/>
      <c r="N498" s="64"/>
      <c r="O498" s="64"/>
      <c r="P498" s="64"/>
      <c r="Q498" s="64"/>
      <c r="R498" s="64"/>
      <c r="S498" s="64"/>
      <c r="T498" s="64"/>
      <c r="U498" s="64"/>
      <c r="V498" s="64"/>
      <c r="W498" s="64"/>
      <c r="X498" s="64"/>
      <c r="Y498" s="64"/>
      <c r="Z498" s="64"/>
      <c r="AA498" s="64"/>
      <c r="AB498" s="64"/>
      <c r="AC498" s="64"/>
      <c r="AD498" s="64"/>
      <c r="AE498" s="64"/>
      <c r="AF498" s="64"/>
      <c r="AG498" s="64"/>
      <c r="AH498" s="64"/>
      <c r="AI498" s="64"/>
      <c r="AJ498" s="64"/>
      <c r="AK498" s="64"/>
      <c r="AL498" s="64"/>
      <c r="AM498" s="64"/>
      <c r="AN498" s="64"/>
      <c r="AO498" s="64"/>
      <c r="AP498" s="64"/>
      <c r="AQ498" s="64"/>
      <c r="AR498" s="64"/>
      <c r="AS498" s="64"/>
      <c r="AT498" s="64"/>
      <c r="AU498" s="64"/>
      <c r="AV498" s="64"/>
      <c r="AW498" s="64"/>
      <c r="AX498" s="64"/>
      <c r="AY498" s="64"/>
      <c r="AZ498" s="64"/>
    </row>
    <row r="499" spans="3:52" ht="18" customHeight="1" x14ac:dyDescent="0.3">
      <c r="C499" s="22"/>
      <c r="F499" s="27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  <c r="AC499" s="65"/>
      <c r="AD499" s="65"/>
      <c r="AE499" s="65"/>
      <c r="AF499" s="65"/>
      <c r="AG499" s="65"/>
      <c r="AH499" s="65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</row>
    <row r="500" spans="3:52" ht="18" customHeight="1" x14ac:dyDescent="0.3">
      <c r="C500" s="22"/>
      <c r="F500" s="26"/>
      <c r="G500" s="64"/>
      <c r="H500" s="64"/>
      <c r="I500" s="64"/>
      <c r="J500" s="64"/>
      <c r="K500" s="64"/>
      <c r="L500" s="64"/>
      <c r="M500" s="64"/>
      <c r="N500" s="64"/>
      <c r="O500" s="64"/>
      <c r="P500" s="64"/>
      <c r="Q500" s="64"/>
      <c r="R500" s="64"/>
      <c r="S500" s="64"/>
      <c r="T500" s="64"/>
      <c r="U500" s="64"/>
      <c r="V500" s="64"/>
      <c r="W500" s="64"/>
      <c r="X500" s="64"/>
      <c r="Y500" s="64"/>
      <c r="Z500" s="64"/>
      <c r="AA500" s="64"/>
      <c r="AB500" s="64"/>
      <c r="AC500" s="64"/>
      <c r="AD500" s="64"/>
      <c r="AE500" s="64"/>
      <c r="AF500" s="64"/>
      <c r="AG500" s="64"/>
      <c r="AH500" s="64"/>
      <c r="AI500" s="64"/>
      <c r="AJ500" s="64"/>
      <c r="AK500" s="64"/>
      <c r="AL500" s="64"/>
      <c r="AM500" s="64"/>
      <c r="AN500" s="64"/>
      <c r="AO500" s="64"/>
      <c r="AP500" s="64"/>
      <c r="AQ500" s="64"/>
      <c r="AR500" s="64"/>
      <c r="AS500" s="64"/>
      <c r="AT500" s="64"/>
      <c r="AU500" s="64"/>
      <c r="AV500" s="64"/>
      <c r="AW500" s="64"/>
      <c r="AX500" s="64"/>
      <c r="AY500" s="64"/>
      <c r="AZ500" s="64"/>
    </row>
    <row r="501" spans="3:52" ht="18" customHeight="1" x14ac:dyDescent="0.3">
      <c r="C501" s="22"/>
      <c r="F501" s="27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  <c r="AA501" s="65"/>
      <c r="AB501" s="65"/>
      <c r="AC501" s="65"/>
      <c r="AD501" s="65"/>
      <c r="AE501" s="65"/>
      <c r="AF501" s="65"/>
      <c r="AG501" s="65"/>
      <c r="AH501" s="65"/>
      <c r="AI501" s="65"/>
      <c r="AJ501" s="65"/>
      <c r="AK501" s="65"/>
      <c r="AL501" s="65"/>
      <c r="AM501" s="65"/>
      <c r="AN501" s="65"/>
      <c r="AO501" s="65"/>
      <c r="AP501" s="65"/>
      <c r="AQ501" s="65"/>
      <c r="AR501" s="65"/>
      <c r="AS501" s="65"/>
      <c r="AT501" s="65"/>
      <c r="AU501" s="65"/>
      <c r="AV501" s="65"/>
      <c r="AW501" s="65"/>
      <c r="AX501" s="65"/>
      <c r="AY501" s="65"/>
      <c r="AZ501" s="65"/>
    </row>
    <row r="502" spans="3:52" ht="18" customHeight="1" x14ac:dyDescent="0.3">
      <c r="C502" s="22"/>
      <c r="F502" s="26"/>
      <c r="G502" s="64"/>
      <c r="H502" s="64"/>
      <c r="I502" s="64"/>
      <c r="J502" s="64"/>
      <c r="K502" s="64"/>
      <c r="L502" s="64"/>
      <c r="M502" s="64"/>
      <c r="N502" s="64"/>
      <c r="O502" s="64"/>
      <c r="P502" s="64"/>
      <c r="Q502" s="64"/>
      <c r="R502" s="64"/>
      <c r="S502" s="64"/>
      <c r="T502" s="64"/>
      <c r="U502" s="64"/>
      <c r="V502" s="64"/>
      <c r="W502" s="64"/>
      <c r="X502" s="64"/>
      <c r="Y502" s="64"/>
      <c r="Z502" s="64"/>
      <c r="AA502" s="64"/>
      <c r="AB502" s="64"/>
      <c r="AC502" s="64"/>
      <c r="AD502" s="64"/>
      <c r="AE502" s="64"/>
      <c r="AF502" s="64"/>
      <c r="AG502" s="64"/>
      <c r="AH502" s="64"/>
      <c r="AI502" s="64"/>
      <c r="AJ502" s="64"/>
      <c r="AK502" s="64"/>
      <c r="AL502" s="64"/>
      <c r="AM502" s="64"/>
      <c r="AN502" s="64"/>
      <c r="AO502" s="64"/>
      <c r="AP502" s="64"/>
      <c r="AQ502" s="64"/>
      <c r="AR502" s="64"/>
      <c r="AS502" s="64"/>
      <c r="AT502" s="64"/>
      <c r="AU502" s="64"/>
      <c r="AV502" s="64"/>
      <c r="AW502" s="64"/>
      <c r="AX502" s="64"/>
      <c r="AY502" s="64"/>
      <c r="AZ502" s="64"/>
    </row>
    <row r="503" spans="3:52" ht="18" customHeight="1" x14ac:dyDescent="0.3">
      <c r="C503" s="22"/>
      <c r="F503" s="27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  <c r="AC503" s="65"/>
      <c r="AD503" s="65"/>
      <c r="AE503" s="65"/>
      <c r="AF503" s="65"/>
      <c r="AG503" s="65"/>
      <c r="AH503" s="65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</row>
    <row r="504" spans="3:52" ht="18" customHeight="1" x14ac:dyDescent="0.3">
      <c r="C504" s="22"/>
      <c r="F504" s="26"/>
      <c r="G504" s="64"/>
      <c r="H504" s="64"/>
      <c r="I504" s="64"/>
      <c r="J504" s="64"/>
      <c r="K504" s="64"/>
      <c r="L504" s="64"/>
      <c r="M504" s="64"/>
      <c r="N504" s="64"/>
      <c r="O504" s="64"/>
      <c r="P504" s="64"/>
      <c r="Q504" s="64"/>
      <c r="R504" s="64"/>
      <c r="S504" s="64"/>
      <c r="T504" s="64"/>
      <c r="U504" s="64"/>
      <c r="V504" s="64"/>
      <c r="W504" s="64"/>
      <c r="X504" s="64"/>
      <c r="Y504" s="64"/>
      <c r="Z504" s="64"/>
      <c r="AA504" s="64"/>
      <c r="AB504" s="64"/>
      <c r="AC504" s="64"/>
      <c r="AD504" s="64"/>
      <c r="AE504" s="64"/>
      <c r="AF504" s="64"/>
      <c r="AG504" s="64"/>
      <c r="AH504" s="64"/>
      <c r="AI504" s="64"/>
      <c r="AJ504" s="64"/>
      <c r="AK504" s="64"/>
      <c r="AL504" s="64"/>
      <c r="AM504" s="64"/>
      <c r="AN504" s="64"/>
      <c r="AO504" s="64"/>
      <c r="AP504" s="64"/>
      <c r="AQ504" s="64"/>
      <c r="AR504" s="64"/>
      <c r="AS504" s="64"/>
      <c r="AT504" s="64"/>
      <c r="AU504" s="64"/>
      <c r="AV504" s="64"/>
      <c r="AW504" s="64"/>
      <c r="AX504" s="64"/>
      <c r="AY504" s="64"/>
      <c r="AZ504" s="64"/>
    </row>
    <row r="505" spans="3:52" ht="18" customHeight="1" x14ac:dyDescent="0.3">
      <c r="C505" s="22"/>
      <c r="F505" s="27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  <c r="AA505" s="65"/>
      <c r="AB505" s="65"/>
      <c r="AC505" s="65"/>
      <c r="AD505" s="65"/>
      <c r="AE505" s="65"/>
      <c r="AF505" s="65"/>
      <c r="AG505" s="65"/>
      <c r="AH505" s="65"/>
      <c r="AI505" s="65"/>
      <c r="AJ505" s="65"/>
      <c r="AK505" s="65"/>
      <c r="AL505" s="65"/>
      <c r="AM505" s="65"/>
      <c r="AN505" s="65"/>
      <c r="AO505" s="65"/>
      <c r="AP505" s="65"/>
      <c r="AQ505" s="65"/>
      <c r="AR505" s="65"/>
      <c r="AS505" s="65"/>
      <c r="AT505" s="65"/>
      <c r="AU505" s="65"/>
      <c r="AV505" s="65"/>
      <c r="AW505" s="65"/>
      <c r="AX505" s="65"/>
      <c r="AY505" s="65"/>
      <c r="AZ505" s="65"/>
    </row>
    <row r="506" spans="3:52" ht="18" customHeight="1" x14ac:dyDescent="0.3">
      <c r="C506" s="22"/>
      <c r="F506" s="26"/>
      <c r="G506" s="64"/>
      <c r="H506" s="64"/>
      <c r="I506" s="64"/>
      <c r="J506" s="64"/>
      <c r="K506" s="64"/>
      <c r="L506" s="64"/>
      <c r="M506" s="64"/>
      <c r="N506" s="64"/>
      <c r="O506" s="64"/>
      <c r="P506" s="64"/>
      <c r="Q506" s="64"/>
      <c r="R506" s="64"/>
      <c r="S506" s="64"/>
      <c r="T506" s="64"/>
      <c r="U506" s="64"/>
      <c r="V506" s="64"/>
      <c r="W506" s="64"/>
      <c r="X506" s="64"/>
      <c r="Y506" s="64"/>
      <c r="Z506" s="64"/>
      <c r="AA506" s="64"/>
      <c r="AB506" s="64"/>
      <c r="AC506" s="64"/>
      <c r="AD506" s="64"/>
      <c r="AE506" s="64"/>
      <c r="AF506" s="64"/>
      <c r="AG506" s="64"/>
      <c r="AH506" s="64"/>
      <c r="AI506" s="64"/>
      <c r="AJ506" s="64"/>
      <c r="AK506" s="64"/>
      <c r="AL506" s="64"/>
      <c r="AM506" s="64"/>
      <c r="AN506" s="64"/>
      <c r="AO506" s="64"/>
      <c r="AP506" s="64"/>
      <c r="AQ506" s="64"/>
      <c r="AR506" s="64"/>
      <c r="AS506" s="64"/>
      <c r="AT506" s="64"/>
      <c r="AU506" s="64"/>
      <c r="AV506" s="64"/>
      <c r="AW506" s="64"/>
      <c r="AX506" s="64"/>
      <c r="AY506" s="64"/>
      <c r="AZ506" s="64"/>
    </row>
    <row r="507" spans="3:52" ht="18" customHeight="1" x14ac:dyDescent="0.3">
      <c r="C507" s="22"/>
      <c r="F507" s="27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  <c r="AA507" s="65"/>
      <c r="AB507" s="65"/>
      <c r="AC507" s="65"/>
      <c r="AD507" s="65"/>
      <c r="AE507" s="65"/>
      <c r="AF507" s="65"/>
      <c r="AG507" s="65"/>
      <c r="AH507" s="65"/>
      <c r="AI507" s="65"/>
      <c r="AJ507" s="65"/>
      <c r="AK507" s="65"/>
      <c r="AL507" s="65"/>
      <c r="AM507" s="65"/>
      <c r="AN507" s="65"/>
      <c r="AO507" s="65"/>
      <c r="AP507" s="65"/>
      <c r="AQ507" s="65"/>
      <c r="AR507" s="65"/>
      <c r="AS507" s="65"/>
      <c r="AT507" s="65"/>
      <c r="AU507" s="65"/>
      <c r="AV507" s="65"/>
      <c r="AW507" s="65"/>
      <c r="AX507" s="65"/>
      <c r="AY507" s="65"/>
      <c r="AZ507" s="65"/>
    </row>
    <row r="508" spans="3:52" ht="18" customHeight="1" x14ac:dyDescent="0.3">
      <c r="C508" s="22"/>
      <c r="F508" s="26"/>
      <c r="G508" s="64"/>
      <c r="H508" s="64"/>
      <c r="I508" s="64"/>
      <c r="J508" s="64"/>
      <c r="K508" s="64"/>
      <c r="L508" s="64"/>
      <c r="M508" s="64"/>
      <c r="N508" s="64"/>
      <c r="O508" s="64"/>
      <c r="P508" s="64"/>
      <c r="Q508" s="64"/>
      <c r="R508" s="64"/>
      <c r="S508" s="64"/>
      <c r="T508" s="64"/>
      <c r="U508" s="64"/>
      <c r="V508" s="64"/>
      <c r="W508" s="64"/>
      <c r="X508" s="64"/>
      <c r="Y508" s="64"/>
      <c r="Z508" s="64"/>
      <c r="AA508" s="64"/>
      <c r="AB508" s="64"/>
      <c r="AC508" s="64"/>
      <c r="AD508" s="64"/>
      <c r="AE508" s="64"/>
      <c r="AF508" s="64"/>
      <c r="AG508" s="64"/>
      <c r="AH508" s="64"/>
      <c r="AI508" s="64"/>
      <c r="AJ508" s="64"/>
      <c r="AK508" s="64"/>
      <c r="AL508" s="64"/>
      <c r="AM508" s="64"/>
      <c r="AN508" s="64"/>
      <c r="AO508" s="64"/>
      <c r="AP508" s="64"/>
      <c r="AQ508" s="64"/>
      <c r="AR508" s="64"/>
      <c r="AS508" s="64"/>
      <c r="AT508" s="64"/>
      <c r="AU508" s="64"/>
      <c r="AV508" s="64"/>
      <c r="AW508" s="64"/>
      <c r="AX508" s="64"/>
      <c r="AY508" s="64"/>
      <c r="AZ508" s="64"/>
    </row>
    <row r="509" spans="3:52" ht="18" customHeight="1" x14ac:dyDescent="0.3">
      <c r="C509" s="22"/>
      <c r="F509" s="27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</row>
    <row r="510" spans="3:52" ht="18" customHeight="1" x14ac:dyDescent="0.3">
      <c r="C510" s="22"/>
      <c r="F510" s="26"/>
      <c r="G510" s="64"/>
      <c r="H510" s="64"/>
      <c r="I510" s="64"/>
      <c r="J510" s="64"/>
      <c r="K510" s="64"/>
      <c r="L510" s="64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  <c r="AA510" s="64"/>
      <c r="AB510" s="64"/>
      <c r="AC510" s="64"/>
      <c r="AD510" s="64"/>
      <c r="AE510" s="64"/>
      <c r="AF510" s="64"/>
      <c r="AG510" s="64"/>
      <c r="AH510" s="64"/>
      <c r="AI510" s="64"/>
      <c r="AJ510" s="64"/>
      <c r="AK510" s="64"/>
      <c r="AL510" s="64"/>
      <c r="AM510" s="64"/>
      <c r="AN510" s="64"/>
      <c r="AO510" s="64"/>
      <c r="AP510" s="64"/>
      <c r="AQ510" s="64"/>
      <c r="AR510" s="64"/>
      <c r="AS510" s="64"/>
      <c r="AT510" s="64"/>
      <c r="AU510" s="64"/>
      <c r="AV510" s="64"/>
      <c r="AW510" s="64"/>
      <c r="AX510" s="64"/>
      <c r="AY510" s="64"/>
      <c r="AZ510" s="64"/>
    </row>
    <row r="511" spans="3:52" ht="18" customHeight="1" x14ac:dyDescent="0.3">
      <c r="C511" s="22"/>
      <c r="F511" s="27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</row>
    <row r="512" spans="3:52" ht="18" customHeight="1" x14ac:dyDescent="0.3">
      <c r="C512" s="22"/>
      <c r="F512" s="26"/>
      <c r="G512" s="64"/>
      <c r="H512" s="64"/>
      <c r="I512" s="64"/>
      <c r="J512" s="64"/>
      <c r="K512" s="64"/>
      <c r="L512" s="64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  <c r="AA512" s="64"/>
      <c r="AB512" s="64"/>
      <c r="AC512" s="64"/>
      <c r="AD512" s="64"/>
      <c r="AE512" s="64"/>
      <c r="AF512" s="64"/>
      <c r="AG512" s="64"/>
      <c r="AH512" s="64"/>
      <c r="AI512" s="64"/>
      <c r="AJ512" s="64"/>
      <c r="AK512" s="64"/>
      <c r="AL512" s="64"/>
      <c r="AM512" s="64"/>
      <c r="AN512" s="64"/>
      <c r="AO512" s="64"/>
      <c r="AP512" s="64"/>
      <c r="AQ512" s="64"/>
      <c r="AR512" s="64"/>
      <c r="AS512" s="64"/>
      <c r="AT512" s="64"/>
      <c r="AU512" s="64"/>
      <c r="AV512" s="64"/>
      <c r="AW512" s="64"/>
      <c r="AX512" s="64"/>
      <c r="AY512" s="64"/>
      <c r="AZ512" s="64"/>
    </row>
    <row r="513" spans="3:52" ht="18" customHeight="1" x14ac:dyDescent="0.3">
      <c r="C513" s="22"/>
      <c r="F513" s="27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</row>
    <row r="514" spans="3:52" ht="18" customHeight="1" x14ac:dyDescent="0.3">
      <c r="C514" s="22"/>
      <c r="F514" s="26"/>
      <c r="G514" s="64"/>
      <c r="H514" s="64"/>
      <c r="I514" s="64"/>
      <c r="J514" s="64"/>
      <c r="K514" s="64"/>
      <c r="L514" s="64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  <c r="AA514" s="64"/>
      <c r="AB514" s="64"/>
      <c r="AC514" s="64"/>
      <c r="AD514" s="64"/>
      <c r="AE514" s="64"/>
      <c r="AF514" s="64"/>
      <c r="AG514" s="64"/>
      <c r="AH514" s="64"/>
      <c r="AI514" s="64"/>
      <c r="AJ514" s="64"/>
      <c r="AK514" s="64"/>
      <c r="AL514" s="64"/>
      <c r="AM514" s="64"/>
      <c r="AN514" s="64"/>
      <c r="AO514" s="64"/>
      <c r="AP514" s="64"/>
      <c r="AQ514" s="64"/>
      <c r="AR514" s="64"/>
      <c r="AS514" s="64"/>
      <c r="AT514" s="64"/>
      <c r="AU514" s="64"/>
      <c r="AV514" s="64"/>
      <c r="AW514" s="64"/>
      <c r="AX514" s="64"/>
      <c r="AY514" s="64"/>
      <c r="AZ514" s="64"/>
    </row>
    <row r="515" spans="3:52" ht="18" customHeight="1" x14ac:dyDescent="0.3">
      <c r="C515" s="22"/>
      <c r="F515" s="27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</row>
    <row r="516" spans="3:52" ht="18" customHeight="1" x14ac:dyDescent="0.3">
      <c r="C516" s="22"/>
      <c r="F516" s="26"/>
      <c r="G516" s="64"/>
      <c r="H516" s="64"/>
      <c r="I516" s="64"/>
      <c r="J516" s="64"/>
      <c r="K516" s="64"/>
      <c r="L516" s="64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  <c r="AA516" s="64"/>
      <c r="AB516" s="64"/>
      <c r="AC516" s="64"/>
      <c r="AD516" s="64"/>
      <c r="AE516" s="64"/>
      <c r="AF516" s="64"/>
      <c r="AG516" s="64"/>
      <c r="AH516" s="64"/>
      <c r="AI516" s="64"/>
      <c r="AJ516" s="64"/>
      <c r="AK516" s="64"/>
      <c r="AL516" s="64"/>
      <c r="AM516" s="64"/>
      <c r="AN516" s="64"/>
      <c r="AO516" s="64"/>
      <c r="AP516" s="64"/>
      <c r="AQ516" s="64"/>
      <c r="AR516" s="64"/>
      <c r="AS516" s="64"/>
      <c r="AT516" s="64"/>
      <c r="AU516" s="64"/>
      <c r="AV516" s="64"/>
      <c r="AW516" s="64"/>
      <c r="AX516" s="64"/>
      <c r="AY516" s="64"/>
      <c r="AZ516" s="64"/>
    </row>
    <row r="517" spans="3:52" ht="18" customHeight="1" x14ac:dyDescent="0.3">
      <c r="C517" s="22"/>
      <c r="F517" s="27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</row>
    <row r="518" spans="3:52" ht="18" customHeight="1" x14ac:dyDescent="0.3">
      <c r="C518" s="22"/>
      <c r="F518" s="26"/>
      <c r="G518" s="64"/>
      <c r="H518" s="64"/>
      <c r="I518" s="64"/>
      <c r="J518" s="64"/>
      <c r="K518" s="64"/>
      <c r="L518" s="64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  <c r="AA518" s="64"/>
      <c r="AB518" s="64"/>
      <c r="AC518" s="64"/>
      <c r="AD518" s="64"/>
      <c r="AE518" s="64"/>
      <c r="AF518" s="64"/>
      <c r="AG518" s="64"/>
      <c r="AH518" s="64"/>
      <c r="AI518" s="64"/>
      <c r="AJ518" s="64"/>
      <c r="AK518" s="64"/>
      <c r="AL518" s="64"/>
      <c r="AM518" s="64"/>
      <c r="AN518" s="64"/>
      <c r="AO518" s="64"/>
      <c r="AP518" s="64"/>
      <c r="AQ518" s="64"/>
      <c r="AR518" s="64"/>
      <c r="AS518" s="64"/>
      <c r="AT518" s="64"/>
      <c r="AU518" s="64"/>
      <c r="AV518" s="64"/>
      <c r="AW518" s="64"/>
      <c r="AX518" s="64"/>
      <c r="AY518" s="64"/>
      <c r="AZ518" s="64"/>
    </row>
    <row r="519" spans="3:52" ht="18" customHeight="1" x14ac:dyDescent="0.3">
      <c r="C519" s="22"/>
      <c r="F519" s="27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</row>
    <row r="520" spans="3:52" ht="18" customHeight="1" x14ac:dyDescent="0.3">
      <c r="C520" s="22"/>
      <c r="F520" s="26"/>
      <c r="G520" s="64"/>
      <c r="H520" s="64"/>
      <c r="I520" s="64"/>
      <c r="J520" s="64"/>
      <c r="K520" s="64"/>
      <c r="L520" s="64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  <c r="AA520" s="64"/>
      <c r="AB520" s="64"/>
      <c r="AC520" s="64"/>
      <c r="AD520" s="64"/>
      <c r="AE520" s="64"/>
      <c r="AF520" s="64"/>
      <c r="AG520" s="64"/>
      <c r="AH520" s="64"/>
      <c r="AI520" s="64"/>
      <c r="AJ520" s="64"/>
      <c r="AK520" s="64"/>
      <c r="AL520" s="64"/>
      <c r="AM520" s="64"/>
      <c r="AN520" s="64"/>
      <c r="AO520" s="64"/>
      <c r="AP520" s="64"/>
      <c r="AQ520" s="64"/>
      <c r="AR520" s="64"/>
      <c r="AS520" s="64"/>
      <c r="AT520" s="64"/>
      <c r="AU520" s="64"/>
      <c r="AV520" s="64"/>
      <c r="AW520" s="64"/>
      <c r="AX520" s="64"/>
      <c r="AY520" s="64"/>
      <c r="AZ520" s="64"/>
    </row>
    <row r="521" spans="3:52" ht="18" customHeight="1" x14ac:dyDescent="0.3">
      <c r="C521" s="22"/>
      <c r="F521" s="27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</row>
    <row r="522" spans="3:52" ht="18" customHeight="1" x14ac:dyDescent="0.3">
      <c r="C522" s="22"/>
      <c r="F522" s="26"/>
      <c r="G522" s="64"/>
      <c r="H522" s="64"/>
      <c r="I522" s="64"/>
      <c r="J522" s="64"/>
      <c r="K522" s="64"/>
      <c r="L522" s="64"/>
      <c r="M522" s="64"/>
      <c r="N522" s="64"/>
      <c r="O522" s="64"/>
      <c r="P522" s="64"/>
      <c r="Q522" s="64"/>
      <c r="R522" s="64"/>
      <c r="S522" s="64"/>
      <c r="T522" s="64"/>
      <c r="U522" s="64"/>
      <c r="V522" s="64"/>
      <c r="W522" s="64"/>
      <c r="X522" s="64"/>
      <c r="Y522" s="64"/>
      <c r="Z522" s="64"/>
      <c r="AA522" s="64"/>
      <c r="AB522" s="64"/>
      <c r="AC522" s="64"/>
      <c r="AD522" s="64"/>
      <c r="AE522" s="64"/>
      <c r="AF522" s="64"/>
      <c r="AG522" s="64"/>
      <c r="AH522" s="64"/>
      <c r="AI522" s="64"/>
      <c r="AJ522" s="64"/>
      <c r="AK522" s="64"/>
      <c r="AL522" s="64"/>
      <c r="AM522" s="64"/>
      <c r="AN522" s="64"/>
      <c r="AO522" s="64"/>
      <c r="AP522" s="64"/>
      <c r="AQ522" s="64"/>
      <c r="AR522" s="64"/>
      <c r="AS522" s="64"/>
      <c r="AT522" s="64"/>
      <c r="AU522" s="64"/>
      <c r="AV522" s="64"/>
      <c r="AW522" s="64"/>
      <c r="AX522" s="64"/>
      <c r="AY522" s="64"/>
      <c r="AZ522" s="64"/>
    </row>
    <row r="523" spans="3:52" ht="18" customHeight="1" x14ac:dyDescent="0.3">
      <c r="C523" s="22"/>
      <c r="F523" s="27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</row>
    <row r="524" spans="3:52" ht="18" customHeight="1" x14ac:dyDescent="0.3">
      <c r="C524" s="22"/>
      <c r="F524" s="26"/>
      <c r="G524" s="64"/>
      <c r="H524" s="64"/>
      <c r="I524" s="64"/>
      <c r="J524" s="64"/>
      <c r="K524" s="64"/>
      <c r="L524" s="64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64"/>
      <c r="Y524" s="64"/>
      <c r="Z524" s="64"/>
      <c r="AA524" s="64"/>
      <c r="AB524" s="64"/>
      <c r="AC524" s="64"/>
      <c r="AD524" s="64"/>
      <c r="AE524" s="64"/>
      <c r="AF524" s="64"/>
      <c r="AG524" s="64"/>
      <c r="AH524" s="64"/>
      <c r="AI524" s="64"/>
      <c r="AJ524" s="64"/>
      <c r="AK524" s="64"/>
      <c r="AL524" s="64"/>
      <c r="AM524" s="64"/>
      <c r="AN524" s="64"/>
      <c r="AO524" s="64"/>
      <c r="AP524" s="64"/>
      <c r="AQ524" s="64"/>
      <c r="AR524" s="64"/>
      <c r="AS524" s="64"/>
      <c r="AT524" s="64"/>
      <c r="AU524" s="64"/>
      <c r="AV524" s="64"/>
      <c r="AW524" s="64"/>
      <c r="AX524" s="64"/>
      <c r="AY524" s="64"/>
      <c r="AZ524" s="64"/>
    </row>
    <row r="525" spans="3:52" ht="18" customHeight="1" x14ac:dyDescent="0.3">
      <c r="C525" s="22"/>
      <c r="F525" s="27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</row>
    <row r="526" spans="3:52" ht="18" customHeight="1" x14ac:dyDescent="0.3">
      <c r="C526" s="22"/>
      <c r="F526" s="26"/>
      <c r="G526" s="64"/>
      <c r="H526" s="64"/>
      <c r="I526" s="64"/>
      <c r="J526" s="64"/>
      <c r="K526" s="64"/>
      <c r="L526" s="64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64"/>
      <c r="Y526" s="64"/>
      <c r="Z526" s="64"/>
      <c r="AA526" s="64"/>
      <c r="AB526" s="64"/>
      <c r="AC526" s="64"/>
      <c r="AD526" s="64"/>
      <c r="AE526" s="64"/>
      <c r="AF526" s="64"/>
      <c r="AG526" s="64"/>
      <c r="AH526" s="64"/>
      <c r="AI526" s="64"/>
      <c r="AJ526" s="64"/>
      <c r="AK526" s="64"/>
      <c r="AL526" s="64"/>
      <c r="AM526" s="64"/>
      <c r="AN526" s="64"/>
      <c r="AO526" s="64"/>
      <c r="AP526" s="64"/>
      <c r="AQ526" s="64"/>
      <c r="AR526" s="64"/>
      <c r="AS526" s="64"/>
      <c r="AT526" s="64"/>
      <c r="AU526" s="64"/>
      <c r="AV526" s="64"/>
      <c r="AW526" s="64"/>
      <c r="AX526" s="64"/>
      <c r="AY526" s="64"/>
      <c r="AZ526" s="64"/>
    </row>
    <row r="527" spans="3:52" ht="18" customHeight="1" x14ac:dyDescent="0.3">
      <c r="C527" s="22"/>
      <c r="F527" s="27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</row>
    <row r="528" spans="3:52" ht="18" customHeight="1" x14ac:dyDescent="0.3">
      <c r="C528" s="22"/>
      <c r="F528" s="26"/>
      <c r="G528" s="64"/>
      <c r="H528" s="64"/>
      <c r="I528" s="64"/>
      <c r="J528" s="64"/>
      <c r="K528" s="64"/>
      <c r="L528" s="64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64"/>
      <c r="Y528" s="64"/>
      <c r="Z528" s="64"/>
      <c r="AA528" s="64"/>
      <c r="AB528" s="64"/>
      <c r="AC528" s="64"/>
      <c r="AD528" s="64"/>
      <c r="AE528" s="64"/>
      <c r="AF528" s="64"/>
      <c r="AG528" s="64"/>
      <c r="AH528" s="64"/>
      <c r="AI528" s="64"/>
      <c r="AJ528" s="64"/>
      <c r="AK528" s="64"/>
      <c r="AL528" s="64"/>
      <c r="AM528" s="64"/>
      <c r="AN528" s="64"/>
      <c r="AO528" s="64"/>
      <c r="AP528" s="64"/>
      <c r="AQ528" s="64"/>
      <c r="AR528" s="64"/>
      <c r="AS528" s="64"/>
      <c r="AT528" s="64"/>
      <c r="AU528" s="64"/>
      <c r="AV528" s="64"/>
      <c r="AW528" s="64"/>
      <c r="AX528" s="64"/>
      <c r="AY528" s="64"/>
      <c r="AZ528" s="64"/>
    </row>
    <row r="529" spans="3:52" ht="18" customHeight="1" x14ac:dyDescent="0.3">
      <c r="C529" s="22"/>
      <c r="F529" s="27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</row>
    <row r="530" spans="3:52" ht="18" customHeight="1" x14ac:dyDescent="0.3">
      <c r="C530" s="22"/>
      <c r="F530" s="26"/>
      <c r="G530" s="64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T530" s="64"/>
      <c r="U530" s="64"/>
      <c r="V530" s="64"/>
      <c r="W530" s="64"/>
      <c r="X530" s="64"/>
      <c r="Y530" s="64"/>
      <c r="Z530" s="64"/>
      <c r="AA530" s="64"/>
      <c r="AB530" s="64"/>
      <c r="AC530" s="64"/>
      <c r="AD530" s="64"/>
      <c r="AE530" s="64"/>
      <c r="AF530" s="64"/>
      <c r="AG530" s="64"/>
      <c r="AH530" s="64"/>
      <c r="AI530" s="64"/>
      <c r="AJ530" s="64"/>
      <c r="AK530" s="64"/>
      <c r="AL530" s="64"/>
      <c r="AM530" s="64"/>
      <c r="AN530" s="64"/>
      <c r="AO530" s="64"/>
      <c r="AP530" s="64"/>
      <c r="AQ530" s="64"/>
      <c r="AR530" s="64"/>
      <c r="AS530" s="64"/>
      <c r="AT530" s="64"/>
      <c r="AU530" s="64"/>
      <c r="AV530" s="64"/>
      <c r="AW530" s="64"/>
      <c r="AX530" s="64"/>
      <c r="AY530" s="64"/>
      <c r="AZ530" s="64"/>
    </row>
    <row r="531" spans="3:52" ht="18" customHeight="1" x14ac:dyDescent="0.3">
      <c r="C531" s="22"/>
      <c r="F531" s="27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</row>
    <row r="532" spans="3:52" ht="18" customHeight="1" x14ac:dyDescent="0.3">
      <c r="C532" s="22"/>
      <c r="F532" s="26"/>
      <c r="G532" s="64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T532" s="64"/>
      <c r="U532" s="64"/>
      <c r="V532" s="64"/>
      <c r="W532" s="64"/>
      <c r="X532" s="64"/>
      <c r="Y532" s="64"/>
      <c r="Z532" s="64"/>
      <c r="AA532" s="64"/>
      <c r="AB532" s="64"/>
      <c r="AC532" s="64"/>
      <c r="AD532" s="64"/>
      <c r="AE532" s="64"/>
      <c r="AF532" s="64"/>
      <c r="AG532" s="64"/>
      <c r="AH532" s="64"/>
      <c r="AI532" s="64"/>
      <c r="AJ532" s="64"/>
      <c r="AK532" s="64"/>
      <c r="AL532" s="64"/>
      <c r="AM532" s="64"/>
      <c r="AN532" s="64"/>
      <c r="AO532" s="64"/>
      <c r="AP532" s="64"/>
      <c r="AQ532" s="64"/>
      <c r="AR532" s="64"/>
      <c r="AS532" s="64"/>
      <c r="AT532" s="64"/>
      <c r="AU532" s="64"/>
      <c r="AV532" s="64"/>
      <c r="AW532" s="64"/>
      <c r="AX532" s="64"/>
      <c r="AY532" s="64"/>
      <c r="AZ532" s="64"/>
    </row>
    <row r="533" spans="3:52" ht="18" customHeight="1" x14ac:dyDescent="0.3">
      <c r="C533" s="22"/>
      <c r="F533" s="27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</row>
    <row r="534" spans="3:52" ht="18" customHeight="1" x14ac:dyDescent="0.3">
      <c r="C534" s="22"/>
      <c r="F534" s="26"/>
      <c r="G534" s="64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T534" s="64"/>
      <c r="U534" s="64"/>
      <c r="V534" s="64"/>
      <c r="W534" s="64"/>
      <c r="X534" s="64"/>
      <c r="Y534" s="64"/>
      <c r="Z534" s="64"/>
      <c r="AA534" s="64"/>
      <c r="AB534" s="64"/>
      <c r="AC534" s="64"/>
      <c r="AD534" s="64"/>
      <c r="AE534" s="64"/>
      <c r="AF534" s="64"/>
      <c r="AG534" s="64"/>
      <c r="AH534" s="64"/>
      <c r="AI534" s="64"/>
      <c r="AJ534" s="64"/>
      <c r="AK534" s="64"/>
      <c r="AL534" s="64"/>
      <c r="AM534" s="64"/>
      <c r="AN534" s="64"/>
      <c r="AO534" s="64"/>
      <c r="AP534" s="64"/>
      <c r="AQ534" s="64"/>
      <c r="AR534" s="64"/>
      <c r="AS534" s="64"/>
      <c r="AT534" s="64"/>
      <c r="AU534" s="64"/>
      <c r="AV534" s="64"/>
      <c r="AW534" s="64"/>
      <c r="AX534" s="64"/>
      <c r="AY534" s="64"/>
      <c r="AZ534" s="64"/>
    </row>
    <row r="535" spans="3:52" ht="18" customHeight="1" x14ac:dyDescent="0.3">
      <c r="C535" s="22"/>
      <c r="F535" s="27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  <c r="AA535" s="65"/>
      <c r="AB535" s="65"/>
      <c r="AC535" s="65"/>
      <c r="AD535" s="65"/>
      <c r="AE535" s="65"/>
      <c r="AF535" s="65"/>
      <c r="AG535" s="65"/>
      <c r="AH535" s="65"/>
      <c r="AI535" s="65"/>
      <c r="AJ535" s="65"/>
      <c r="AK535" s="65"/>
      <c r="AL535" s="65"/>
      <c r="AM535" s="65"/>
      <c r="AN535" s="65"/>
      <c r="AO535" s="65"/>
      <c r="AP535" s="65"/>
      <c r="AQ535" s="65"/>
      <c r="AR535" s="65"/>
      <c r="AS535" s="65"/>
      <c r="AT535" s="65"/>
      <c r="AU535" s="65"/>
      <c r="AV535" s="65"/>
      <c r="AW535" s="65"/>
      <c r="AX535" s="65"/>
      <c r="AY535" s="65"/>
      <c r="AZ535" s="65"/>
    </row>
    <row r="536" spans="3:52" ht="18" customHeight="1" x14ac:dyDescent="0.3">
      <c r="C536" s="22"/>
      <c r="F536" s="26"/>
      <c r="G536" s="64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T536" s="64"/>
      <c r="U536" s="64"/>
      <c r="V536" s="64"/>
      <c r="W536" s="64"/>
      <c r="X536" s="64"/>
      <c r="Y536" s="64"/>
      <c r="Z536" s="64"/>
      <c r="AA536" s="64"/>
      <c r="AB536" s="64"/>
      <c r="AC536" s="64"/>
      <c r="AD536" s="64"/>
      <c r="AE536" s="64"/>
      <c r="AF536" s="64"/>
      <c r="AG536" s="64"/>
      <c r="AH536" s="64"/>
      <c r="AI536" s="64"/>
      <c r="AJ536" s="64"/>
      <c r="AK536" s="64"/>
      <c r="AL536" s="64"/>
      <c r="AM536" s="64"/>
      <c r="AN536" s="64"/>
      <c r="AO536" s="64"/>
      <c r="AP536" s="64"/>
      <c r="AQ536" s="64"/>
      <c r="AR536" s="64"/>
      <c r="AS536" s="64"/>
      <c r="AT536" s="64"/>
      <c r="AU536" s="64"/>
      <c r="AV536" s="64"/>
      <c r="AW536" s="64"/>
      <c r="AX536" s="64"/>
      <c r="AY536" s="64"/>
      <c r="AZ536" s="64"/>
    </row>
    <row r="537" spans="3:52" ht="18" customHeight="1" x14ac:dyDescent="0.3">
      <c r="C537" s="22"/>
      <c r="F537" s="27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  <c r="AA537" s="65"/>
      <c r="AB537" s="65"/>
      <c r="AC537" s="65"/>
      <c r="AD537" s="65"/>
      <c r="AE537" s="65"/>
      <c r="AF537" s="65"/>
      <c r="AG537" s="65"/>
      <c r="AH537" s="65"/>
      <c r="AI537" s="65"/>
      <c r="AJ537" s="65"/>
      <c r="AK537" s="65"/>
      <c r="AL537" s="65"/>
      <c r="AM537" s="65"/>
      <c r="AN537" s="65"/>
      <c r="AO537" s="65"/>
      <c r="AP537" s="65"/>
      <c r="AQ537" s="65"/>
      <c r="AR537" s="65"/>
      <c r="AS537" s="65"/>
      <c r="AT537" s="65"/>
      <c r="AU537" s="65"/>
      <c r="AV537" s="65"/>
      <c r="AW537" s="65"/>
      <c r="AX537" s="65"/>
      <c r="AY537" s="65"/>
      <c r="AZ537" s="65"/>
    </row>
    <row r="538" spans="3:52" ht="18" customHeight="1" x14ac:dyDescent="0.3">
      <c r="C538" s="22"/>
      <c r="F538" s="26"/>
      <c r="G538" s="64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T538" s="64"/>
      <c r="U538" s="64"/>
      <c r="V538" s="64"/>
      <c r="W538" s="64"/>
      <c r="X538" s="64"/>
      <c r="Y538" s="64"/>
      <c r="Z538" s="64"/>
      <c r="AA538" s="64"/>
      <c r="AB538" s="64"/>
      <c r="AC538" s="64"/>
      <c r="AD538" s="64"/>
      <c r="AE538" s="64"/>
      <c r="AF538" s="64"/>
      <c r="AG538" s="64"/>
      <c r="AH538" s="64"/>
      <c r="AI538" s="64"/>
      <c r="AJ538" s="64"/>
      <c r="AK538" s="64"/>
      <c r="AL538" s="64"/>
      <c r="AM538" s="64"/>
      <c r="AN538" s="64"/>
      <c r="AO538" s="64"/>
      <c r="AP538" s="64"/>
      <c r="AQ538" s="64"/>
      <c r="AR538" s="64"/>
      <c r="AS538" s="64"/>
      <c r="AT538" s="64"/>
      <c r="AU538" s="64"/>
      <c r="AV538" s="64"/>
      <c r="AW538" s="64"/>
      <c r="AX538" s="64"/>
      <c r="AY538" s="64"/>
      <c r="AZ538" s="64"/>
    </row>
    <row r="539" spans="3:52" ht="18" customHeight="1" x14ac:dyDescent="0.3">
      <c r="C539" s="22"/>
      <c r="F539" s="27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  <c r="AA539" s="65"/>
      <c r="AB539" s="65"/>
      <c r="AC539" s="65"/>
      <c r="AD539" s="65"/>
      <c r="AE539" s="65"/>
      <c r="AF539" s="65"/>
      <c r="AG539" s="65"/>
      <c r="AH539" s="65"/>
      <c r="AI539" s="65"/>
      <c r="AJ539" s="65"/>
      <c r="AK539" s="65"/>
      <c r="AL539" s="65"/>
      <c r="AM539" s="65"/>
      <c r="AN539" s="65"/>
      <c r="AO539" s="65"/>
      <c r="AP539" s="65"/>
      <c r="AQ539" s="65"/>
      <c r="AR539" s="65"/>
      <c r="AS539" s="65"/>
      <c r="AT539" s="65"/>
      <c r="AU539" s="65"/>
      <c r="AV539" s="65"/>
      <c r="AW539" s="65"/>
      <c r="AX539" s="65"/>
      <c r="AY539" s="65"/>
      <c r="AZ539" s="65"/>
    </row>
    <row r="540" spans="3:52" ht="18" customHeight="1" x14ac:dyDescent="0.3">
      <c r="C540" s="22"/>
      <c r="F540" s="26"/>
      <c r="G540" s="64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T540" s="64"/>
      <c r="U540" s="64"/>
      <c r="V540" s="64"/>
      <c r="W540" s="64"/>
      <c r="X540" s="64"/>
      <c r="Y540" s="64"/>
      <c r="Z540" s="64"/>
      <c r="AA540" s="64"/>
      <c r="AB540" s="64"/>
      <c r="AC540" s="64"/>
      <c r="AD540" s="64"/>
      <c r="AE540" s="64"/>
      <c r="AF540" s="64"/>
      <c r="AG540" s="64"/>
      <c r="AH540" s="64"/>
      <c r="AI540" s="64"/>
      <c r="AJ540" s="64"/>
      <c r="AK540" s="64"/>
      <c r="AL540" s="64"/>
      <c r="AM540" s="64"/>
      <c r="AN540" s="64"/>
      <c r="AO540" s="64"/>
      <c r="AP540" s="64"/>
      <c r="AQ540" s="64"/>
      <c r="AR540" s="64"/>
      <c r="AS540" s="64"/>
      <c r="AT540" s="64"/>
      <c r="AU540" s="64"/>
      <c r="AV540" s="64"/>
      <c r="AW540" s="64"/>
      <c r="AX540" s="64"/>
      <c r="AY540" s="64"/>
      <c r="AZ540" s="64"/>
    </row>
    <row r="541" spans="3:52" ht="18" customHeight="1" x14ac:dyDescent="0.3">
      <c r="C541" s="22"/>
      <c r="F541" s="27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  <c r="AA541" s="65"/>
      <c r="AB541" s="65"/>
      <c r="AC541" s="65"/>
      <c r="AD541" s="65"/>
      <c r="AE541" s="65"/>
      <c r="AF541" s="65"/>
      <c r="AG541" s="65"/>
      <c r="AH541" s="65"/>
      <c r="AI541" s="65"/>
      <c r="AJ541" s="65"/>
      <c r="AK541" s="65"/>
      <c r="AL541" s="65"/>
      <c r="AM541" s="65"/>
      <c r="AN541" s="65"/>
      <c r="AO541" s="65"/>
      <c r="AP541" s="65"/>
      <c r="AQ541" s="65"/>
      <c r="AR541" s="65"/>
      <c r="AS541" s="65"/>
      <c r="AT541" s="65"/>
      <c r="AU541" s="65"/>
      <c r="AV541" s="65"/>
      <c r="AW541" s="65"/>
      <c r="AX541" s="65"/>
      <c r="AY541" s="65"/>
      <c r="AZ541" s="65"/>
    </row>
    <row r="542" spans="3:52" ht="18" customHeight="1" x14ac:dyDescent="0.3">
      <c r="C542" s="22"/>
      <c r="F542" s="26"/>
      <c r="G542" s="64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T542" s="64"/>
      <c r="U542" s="64"/>
      <c r="V542" s="64"/>
      <c r="W542" s="64"/>
      <c r="X542" s="64"/>
      <c r="Y542" s="64"/>
      <c r="Z542" s="64"/>
      <c r="AA542" s="64"/>
      <c r="AB542" s="64"/>
      <c r="AC542" s="64"/>
      <c r="AD542" s="64"/>
      <c r="AE542" s="64"/>
      <c r="AF542" s="64"/>
      <c r="AG542" s="64"/>
      <c r="AH542" s="64"/>
      <c r="AI542" s="64"/>
      <c r="AJ542" s="64"/>
      <c r="AK542" s="64"/>
      <c r="AL542" s="64"/>
      <c r="AM542" s="64"/>
      <c r="AN542" s="64"/>
      <c r="AO542" s="64"/>
      <c r="AP542" s="64"/>
      <c r="AQ542" s="64"/>
      <c r="AR542" s="64"/>
      <c r="AS542" s="64"/>
      <c r="AT542" s="64"/>
      <c r="AU542" s="64"/>
      <c r="AV542" s="64"/>
      <c r="AW542" s="64"/>
      <c r="AX542" s="64"/>
      <c r="AY542" s="64"/>
      <c r="AZ542" s="64"/>
    </row>
    <row r="543" spans="3:52" ht="18" customHeight="1" x14ac:dyDescent="0.3">
      <c r="C543" s="22"/>
      <c r="F543" s="27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  <c r="AA543" s="65"/>
      <c r="AB543" s="65"/>
      <c r="AC543" s="65"/>
      <c r="AD543" s="65"/>
      <c r="AE543" s="65"/>
      <c r="AF543" s="65"/>
      <c r="AG543" s="65"/>
      <c r="AH543" s="65"/>
      <c r="AI543" s="65"/>
      <c r="AJ543" s="65"/>
      <c r="AK543" s="65"/>
      <c r="AL543" s="65"/>
      <c r="AM543" s="65"/>
      <c r="AN543" s="65"/>
      <c r="AO543" s="65"/>
      <c r="AP543" s="65"/>
      <c r="AQ543" s="65"/>
      <c r="AR543" s="65"/>
      <c r="AS543" s="65"/>
      <c r="AT543" s="65"/>
      <c r="AU543" s="65"/>
      <c r="AV543" s="65"/>
      <c r="AW543" s="65"/>
      <c r="AX543" s="65"/>
      <c r="AY543" s="65"/>
      <c r="AZ543" s="65"/>
    </row>
    <row r="544" spans="3:52" ht="18" customHeight="1" x14ac:dyDescent="0.3">
      <c r="C544" s="22"/>
      <c r="F544" s="26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64"/>
      <c r="AF544" s="64"/>
      <c r="AG544" s="64"/>
      <c r="AH544" s="64"/>
      <c r="AI544" s="64"/>
      <c r="AJ544" s="64"/>
      <c r="AK544" s="64"/>
      <c r="AL544" s="64"/>
      <c r="AM544" s="64"/>
      <c r="AN544" s="64"/>
      <c r="AO544" s="64"/>
      <c r="AP544" s="64"/>
      <c r="AQ544" s="64"/>
      <c r="AR544" s="64"/>
      <c r="AS544" s="64"/>
      <c r="AT544" s="64"/>
      <c r="AU544" s="64"/>
      <c r="AV544" s="64"/>
      <c r="AW544" s="64"/>
      <c r="AX544" s="64"/>
      <c r="AY544" s="64"/>
      <c r="AZ544" s="64"/>
    </row>
    <row r="545" spans="3:52" ht="18" customHeight="1" x14ac:dyDescent="0.3">
      <c r="C545" s="22"/>
      <c r="F545" s="27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  <c r="AA545" s="65"/>
      <c r="AB545" s="65"/>
      <c r="AC545" s="65"/>
      <c r="AD545" s="65"/>
      <c r="AE545" s="65"/>
      <c r="AF545" s="65"/>
      <c r="AG545" s="65"/>
      <c r="AH545" s="65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</row>
    <row r="546" spans="3:52" ht="18" customHeight="1" x14ac:dyDescent="0.3">
      <c r="C546" s="22"/>
      <c r="F546" s="26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64"/>
      <c r="AF546" s="64"/>
      <c r="AG546" s="64"/>
      <c r="AH546" s="64"/>
      <c r="AI546" s="64"/>
      <c r="AJ546" s="64"/>
      <c r="AK546" s="64"/>
      <c r="AL546" s="64"/>
      <c r="AM546" s="64"/>
      <c r="AN546" s="64"/>
      <c r="AO546" s="64"/>
      <c r="AP546" s="64"/>
      <c r="AQ546" s="64"/>
      <c r="AR546" s="64"/>
      <c r="AS546" s="64"/>
      <c r="AT546" s="64"/>
      <c r="AU546" s="64"/>
      <c r="AV546" s="64"/>
      <c r="AW546" s="64"/>
      <c r="AX546" s="64"/>
      <c r="AY546" s="64"/>
      <c r="AZ546" s="64"/>
    </row>
    <row r="547" spans="3:52" ht="18" customHeight="1" x14ac:dyDescent="0.3">
      <c r="C547" s="22"/>
      <c r="F547" s="27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  <c r="AA547" s="65"/>
      <c r="AB547" s="65"/>
      <c r="AC547" s="65"/>
      <c r="AD547" s="65"/>
      <c r="AE547" s="65"/>
      <c r="AF547" s="65"/>
      <c r="AG547" s="65"/>
      <c r="AH547" s="65"/>
      <c r="AI547" s="65"/>
      <c r="AJ547" s="65"/>
      <c r="AK547" s="65"/>
      <c r="AL547" s="65"/>
      <c r="AM547" s="65"/>
      <c r="AN547" s="65"/>
      <c r="AO547" s="65"/>
      <c r="AP547" s="65"/>
      <c r="AQ547" s="65"/>
      <c r="AR547" s="65"/>
      <c r="AS547" s="65"/>
      <c r="AT547" s="65"/>
      <c r="AU547" s="65"/>
      <c r="AV547" s="65"/>
      <c r="AW547" s="65"/>
      <c r="AX547" s="65"/>
      <c r="AY547" s="65"/>
      <c r="AZ547" s="65"/>
    </row>
    <row r="548" spans="3:52" ht="18" customHeight="1" x14ac:dyDescent="0.3">
      <c r="C548" s="22"/>
      <c r="F548" s="26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64"/>
      <c r="AC548" s="64"/>
      <c r="AD548" s="64"/>
      <c r="AE548" s="64"/>
      <c r="AF548" s="64"/>
      <c r="AG548" s="64"/>
      <c r="AH548" s="64"/>
      <c r="AI548" s="64"/>
      <c r="AJ548" s="64"/>
      <c r="AK548" s="64"/>
      <c r="AL548" s="64"/>
      <c r="AM548" s="64"/>
      <c r="AN548" s="64"/>
      <c r="AO548" s="64"/>
      <c r="AP548" s="64"/>
      <c r="AQ548" s="64"/>
      <c r="AR548" s="64"/>
      <c r="AS548" s="64"/>
      <c r="AT548" s="64"/>
      <c r="AU548" s="64"/>
      <c r="AV548" s="64"/>
      <c r="AW548" s="64"/>
      <c r="AX548" s="64"/>
      <c r="AY548" s="64"/>
      <c r="AZ548" s="64"/>
    </row>
    <row r="549" spans="3:52" ht="18" customHeight="1" x14ac:dyDescent="0.3">
      <c r="C549" s="22"/>
      <c r="F549" s="27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  <c r="AA549" s="65"/>
      <c r="AB549" s="65"/>
      <c r="AC549" s="65"/>
      <c r="AD549" s="65"/>
      <c r="AE549" s="65"/>
      <c r="AF549" s="65"/>
      <c r="AG549" s="65"/>
      <c r="AH549" s="65"/>
      <c r="AI549" s="65"/>
      <c r="AJ549" s="65"/>
      <c r="AK549" s="65"/>
      <c r="AL549" s="65"/>
      <c r="AM549" s="65"/>
      <c r="AN549" s="65"/>
      <c r="AO549" s="65"/>
      <c r="AP549" s="65"/>
      <c r="AQ549" s="65"/>
      <c r="AR549" s="65"/>
      <c r="AS549" s="65"/>
      <c r="AT549" s="65"/>
      <c r="AU549" s="65"/>
      <c r="AV549" s="65"/>
      <c r="AW549" s="65"/>
      <c r="AX549" s="65"/>
      <c r="AY549" s="65"/>
      <c r="AZ549" s="65"/>
    </row>
    <row r="550" spans="3:52" ht="18" customHeight="1" x14ac:dyDescent="0.3">
      <c r="C550" s="22"/>
      <c r="F550" s="26"/>
      <c r="G550" s="64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  <c r="AA550" s="64"/>
      <c r="AB550" s="64"/>
      <c r="AC550" s="64"/>
      <c r="AD550" s="64"/>
      <c r="AE550" s="64"/>
      <c r="AF550" s="64"/>
      <c r="AG550" s="64"/>
      <c r="AH550" s="64"/>
      <c r="AI550" s="64"/>
      <c r="AJ550" s="64"/>
      <c r="AK550" s="64"/>
      <c r="AL550" s="64"/>
      <c r="AM550" s="64"/>
      <c r="AN550" s="64"/>
      <c r="AO550" s="64"/>
      <c r="AP550" s="64"/>
      <c r="AQ550" s="64"/>
      <c r="AR550" s="64"/>
      <c r="AS550" s="64"/>
      <c r="AT550" s="64"/>
      <c r="AU550" s="64"/>
      <c r="AV550" s="64"/>
      <c r="AW550" s="64"/>
      <c r="AX550" s="64"/>
      <c r="AY550" s="64"/>
      <c r="AZ550" s="64"/>
    </row>
    <row r="551" spans="3:52" ht="18" customHeight="1" x14ac:dyDescent="0.3">
      <c r="C551" s="22"/>
      <c r="F551" s="27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  <c r="AA551" s="65"/>
      <c r="AB551" s="65"/>
      <c r="AC551" s="65"/>
      <c r="AD551" s="65"/>
      <c r="AE551" s="65"/>
      <c r="AF551" s="65"/>
      <c r="AG551" s="65"/>
      <c r="AH551" s="65"/>
      <c r="AI551" s="65"/>
      <c r="AJ551" s="65"/>
      <c r="AK551" s="65"/>
      <c r="AL551" s="65"/>
      <c r="AM551" s="65"/>
      <c r="AN551" s="65"/>
      <c r="AO551" s="65"/>
      <c r="AP551" s="65"/>
      <c r="AQ551" s="65"/>
      <c r="AR551" s="65"/>
      <c r="AS551" s="65"/>
      <c r="AT551" s="65"/>
      <c r="AU551" s="65"/>
      <c r="AV551" s="65"/>
      <c r="AW551" s="65"/>
      <c r="AX551" s="65"/>
      <c r="AY551" s="65"/>
      <c r="AZ551" s="65"/>
    </row>
    <row r="552" spans="3:52" ht="18" customHeight="1" x14ac:dyDescent="0.3">
      <c r="C552" s="22"/>
      <c r="F552" s="26"/>
      <c r="G552" s="64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  <c r="AA552" s="64"/>
      <c r="AB552" s="64"/>
      <c r="AC552" s="64"/>
      <c r="AD552" s="64"/>
      <c r="AE552" s="64"/>
      <c r="AF552" s="64"/>
      <c r="AG552" s="64"/>
      <c r="AH552" s="64"/>
      <c r="AI552" s="64"/>
      <c r="AJ552" s="64"/>
      <c r="AK552" s="64"/>
      <c r="AL552" s="64"/>
      <c r="AM552" s="64"/>
      <c r="AN552" s="64"/>
      <c r="AO552" s="64"/>
      <c r="AP552" s="64"/>
      <c r="AQ552" s="64"/>
      <c r="AR552" s="64"/>
      <c r="AS552" s="64"/>
      <c r="AT552" s="64"/>
      <c r="AU552" s="64"/>
      <c r="AV552" s="64"/>
      <c r="AW552" s="64"/>
      <c r="AX552" s="64"/>
      <c r="AY552" s="64"/>
      <c r="AZ552" s="64"/>
    </row>
    <row r="553" spans="3:52" ht="18" customHeight="1" x14ac:dyDescent="0.3">
      <c r="C553" s="22"/>
      <c r="F553" s="27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  <c r="AA553" s="65"/>
      <c r="AB553" s="65"/>
      <c r="AC553" s="65"/>
      <c r="AD553" s="65"/>
      <c r="AE553" s="65"/>
      <c r="AF553" s="65"/>
      <c r="AG553" s="65"/>
      <c r="AH553" s="65"/>
      <c r="AI553" s="65"/>
      <c r="AJ553" s="65"/>
      <c r="AK553" s="65"/>
      <c r="AL553" s="65"/>
      <c r="AM553" s="65"/>
      <c r="AN553" s="65"/>
      <c r="AO553" s="65"/>
      <c r="AP553" s="65"/>
      <c r="AQ553" s="65"/>
      <c r="AR553" s="65"/>
      <c r="AS553" s="65"/>
      <c r="AT553" s="65"/>
      <c r="AU553" s="65"/>
      <c r="AV553" s="65"/>
      <c r="AW553" s="65"/>
      <c r="AX553" s="65"/>
      <c r="AY553" s="65"/>
      <c r="AZ553" s="65"/>
    </row>
    <row r="554" spans="3:52" ht="18" customHeight="1" x14ac:dyDescent="0.3">
      <c r="C554" s="22"/>
      <c r="F554" s="26"/>
      <c r="G554" s="64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T554" s="64"/>
      <c r="U554" s="64"/>
      <c r="V554" s="64"/>
      <c r="W554" s="64"/>
      <c r="X554" s="64"/>
      <c r="Y554" s="64"/>
      <c r="Z554" s="64"/>
      <c r="AA554" s="64"/>
      <c r="AB554" s="64"/>
      <c r="AC554" s="64"/>
      <c r="AD554" s="64"/>
      <c r="AE554" s="64"/>
      <c r="AF554" s="64"/>
      <c r="AG554" s="64"/>
      <c r="AH554" s="64"/>
      <c r="AI554" s="64"/>
      <c r="AJ554" s="64"/>
      <c r="AK554" s="64"/>
      <c r="AL554" s="64"/>
      <c r="AM554" s="64"/>
      <c r="AN554" s="64"/>
      <c r="AO554" s="64"/>
      <c r="AP554" s="64"/>
      <c r="AQ554" s="64"/>
      <c r="AR554" s="64"/>
      <c r="AS554" s="64"/>
      <c r="AT554" s="64"/>
      <c r="AU554" s="64"/>
      <c r="AV554" s="64"/>
      <c r="AW554" s="64"/>
      <c r="AX554" s="64"/>
      <c r="AY554" s="64"/>
      <c r="AZ554" s="64"/>
    </row>
    <row r="555" spans="3:52" ht="18" customHeight="1" x14ac:dyDescent="0.3">
      <c r="C555" s="22"/>
      <c r="F555" s="27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  <c r="AA555" s="65"/>
      <c r="AB555" s="65"/>
      <c r="AC555" s="65"/>
      <c r="AD555" s="65"/>
      <c r="AE555" s="65"/>
      <c r="AF555" s="65"/>
      <c r="AG555" s="65"/>
      <c r="AH555" s="65"/>
      <c r="AI555" s="65"/>
      <c r="AJ555" s="65"/>
      <c r="AK555" s="65"/>
      <c r="AL555" s="65"/>
      <c r="AM555" s="65"/>
      <c r="AN555" s="65"/>
      <c r="AO555" s="65"/>
      <c r="AP555" s="65"/>
      <c r="AQ555" s="65"/>
      <c r="AR555" s="65"/>
      <c r="AS555" s="65"/>
      <c r="AT555" s="65"/>
      <c r="AU555" s="65"/>
      <c r="AV555" s="65"/>
      <c r="AW555" s="65"/>
      <c r="AX555" s="65"/>
      <c r="AY555" s="65"/>
      <c r="AZ555" s="65"/>
    </row>
    <row r="556" spans="3:52" ht="18" customHeight="1" x14ac:dyDescent="0.3">
      <c r="C556" s="22"/>
      <c r="F556" s="26"/>
      <c r="G556" s="64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  <c r="AA556" s="64"/>
      <c r="AB556" s="64"/>
      <c r="AC556" s="64"/>
      <c r="AD556" s="64"/>
      <c r="AE556" s="64"/>
      <c r="AF556" s="64"/>
      <c r="AG556" s="64"/>
      <c r="AH556" s="64"/>
      <c r="AI556" s="64"/>
      <c r="AJ556" s="64"/>
      <c r="AK556" s="64"/>
      <c r="AL556" s="64"/>
      <c r="AM556" s="64"/>
      <c r="AN556" s="64"/>
      <c r="AO556" s="64"/>
      <c r="AP556" s="64"/>
      <c r="AQ556" s="64"/>
      <c r="AR556" s="64"/>
      <c r="AS556" s="64"/>
      <c r="AT556" s="64"/>
      <c r="AU556" s="64"/>
      <c r="AV556" s="64"/>
      <c r="AW556" s="64"/>
      <c r="AX556" s="64"/>
      <c r="AY556" s="64"/>
      <c r="AZ556" s="64"/>
    </row>
    <row r="557" spans="3:52" ht="18" customHeight="1" x14ac:dyDescent="0.3">
      <c r="C557" s="22"/>
      <c r="F557" s="27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  <c r="AA557" s="65"/>
      <c r="AB557" s="65"/>
      <c r="AC557" s="65"/>
      <c r="AD557" s="65"/>
      <c r="AE557" s="65"/>
      <c r="AF557" s="65"/>
      <c r="AG557" s="65"/>
      <c r="AH557" s="65"/>
      <c r="AI557" s="65"/>
      <c r="AJ557" s="65"/>
      <c r="AK557" s="65"/>
      <c r="AL557" s="65"/>
      <c r="AM557" s="65"/>
      <c r="AN557" s="65"/>
      <c r="AO557" s="65"/>
      <c r="AP557" s="65"/>
      <c r="AQ557" s="65"/>
      <c r="AR557" s="65"/>
      <c r="AS557" s="65"/>
      <c r="AT557" s="65"/>
      <c r="AU557" s="65"/>
      <c r="AV557" s="65"/>
      <c r="AW557" s="65"/>
      <c r="AX557" s="65"/>
      <c r="AY557" s="65"/>
      <c r="AZ557" s="65"/>
    </row>
    <row r="558" spans="3:52" ht="18" customHeight="1" x14ac:dyDescent="0.3">
      <c r="C558" s="22"/>
      <c r="F558" s="26"/>
      <c r="G558" s="64"/>
      <c r="H558" s="64"/>
      <c r="I558" s="64"/>
      <c r="J558" s="64"/>
      <c r="K558" s="64"/>
      <c r="L558" s="64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64"/>
      <c r="Y558" s="64"/>
      <c r="Z558" s="64"/>
      <c r="AA558" s="64"/>
      <c r="AB558" s="64"/>
      <c r="AC558" s="64"/>
      <c r="AD558" s="64"/>
      <c r="AE558" s="64"/>
      <c r="AF558" s="64"/>
      <c r="AG558" s="64"/>
      <c r="AH558" s="64"/>
      <c r="AI558" s="64"/>
      <c r="AJ558" s="64"/>
      <c r="AK558" s="64"/>
      <c r="AL558" s="64"/>
      <c r="AM558" s="64"/>
      <c r="AN558" s="64"/>
      <c r="AO558" s="64"/>
      <c r="AP558" s="64"/>
      <c r="AQ558" s="64"/>
      <c r="AR558" s="64"/>
      <c r="AS558" s="64"/>
      <c r="AT558" s="64"/>
      <c r="AU558" s="64"/>
      <c r="AV558" s="64"/>
      <c r="AW558" s="64"/>
      <c r="AX558" s="64"/>
      <c r="AY558" s="64"/>
      <c r="AZ558" s="64"/>
    </row>
    <row r="559" spans="3:52" ht="18" customHeight="1" x14ac:dyDescent="0.3">
      <c r="C559" s="22"/>
      <c r="F559" s="27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  <c r="AA559" s="65"/>
      <c r="AB559" s="65"/>
      <c r="AC559" s="65"/>
      <c r="AD559" s="65"/>
      <c r="AE559" s="65"/>
      <c r="AF559" s="65"/>
      <c r="AG559" s="65"/>
      <c r="AH559" s="65"/>
      <c r="AI559" s="65"/>
      <c r="AJ559" s="65"/>
      <c r="AK559" s="65"/>
      <c r="AL559" s="65"/>
      <c r="AM559" s="65"/>
      <c r="AN559" s="65"/>
      <c r="AO559" s="65"/>
      <c r="AP559" s="65"/>
      <c r="AQ559" s="65"/>
      <c r="AR559" s="65"/>
      <c r="AS559" s="65"/>
      <c r="AT559" s="65"/>
      <c r="AU559" s="65"/>
      <c r="AV559" s="65"/>
      <c r="AW559" s="65"/>
      <c r="AX559" s="65"/>
      <c r="AY559" s="65"/>
      <c r="AZ559" s="65"/>
    </row>
    <row r="560" spans="3:52" ht="18" customHeight="1" x14ac:dyDescent="0.3">
      <c r="C560" s="22"/>
      <c r="F560" s="26"/>
      <c r="G560" s="64"/>
      <c r="H560" s="64"/>
      <c r="I560" s="64"/>
      <c r="J560" s="64"/>
      <c r="K560" s="64"/>
      <c r="L560" s="64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64"/>
      <c r="Y560" s="64"/>
      <c r="Z560" s="64"/>
      <c r="AA560" s="64"/>
      <c r="AB560" s="64"/>
      <c r="AC560" s="64"/>
      <c r="AD560" s="64"/>
      <c r="AE560" s="64"/>
      <c r="AF560" s="64"/>
      <c r="AG560" s="64"/>
      <c r="AH560" s="64"/>
      <c r="AI560" s="64"/>
      <c r="AJ560" s="64"/>
      <c r="AK560" s="64"/>
      <c r="AL560" s="64"/>
      <c r="AM560" s="64"/>
      <c r="AN560" s="64"/>
      <c r="AO560" s="64"/>
      <c r="AP560" s="64"/>
      <c r="AQ560" s="64"/>
      <c r="AR560" s="64"/>
      <c r="AS560" s="64"/>
      <c r="AT560" s="64"/>
      <c r="AU560" s="64"/>
      <c r="AV560" s="64"/>
      <c r="AW560" s="64"/>
      <c r="AX560" s="64"/>
      <c r="AY560" s="64"/>
      <c r="AZ560" s="64"/>
    </row>
    <row r="561" spans="3:52" ht="18" customHeight="1" x14ac:dyDescent="0.3">
      <c r="C561" s="22"/>
      <c r="F561" s="27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  <c r="AA561" s="65"/>
      <c r="AB561" s="65"/>
      <c r="AC561" s="65"/>
      <c r="AD561" s="65"/>
      <c r="AE561" s="65"/>
      <c r="AF561" s="65"/>
      <c r="AG561" s="65"/>
      <c r="AH561" s="65"/>
      <c r="AI561" s="65"/>
      <c r="AJ561" s="65"/>
      <c r="AK561" s="65"/>
      <c r="AL561" s="65"/>
      <c r="AM561" s="65"/>
      <c r="AN561" s="65"/>
      <c r="AO561" s="65"/>
      <c r="AP561" s="65"/>
      <c r="AQ561" s="65"/>
      <c r="AR561" s="65"/>
      <c r="AS561" s="65"/>
      <c r="AT561" s="65"/>
      <c r="AU561" s="65"/>
      <c r="AV561" s="65"/>
      <c r="AW561" s="65"/>
      <c r="AX561" s="65"/>
      <c r="AY561" s="65"/>
      <c r="AZ561" s="65"/>
    </row>
    <row r="562" spans="3:52" ht="18" customHeight="1" x14ac:dyDescent="0.3">
      <c r="C562" s="22"/>
      <c r="F562" s="26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  <c r="AA562" s="64"/>
      <c r="AB562" s="64"/>
      <c r="AC562" s="64"/>
      <c r="AD562" s="64"/>
      <c r="AE562" s="64"/>
      <c r="AF562" s="64"/>
      <c r="AG562" s="64"/>
      <c r="AH562" s="64"/>
      <c r="AI562" s="64"/>
      <c r="AJ562" s="64"/>
      <c r="AK562" s="64"/>
      <c r="AL562" s="64"/>
      <c r="AM562" s="64"/>
      <c r="AN562" s="64"/>
      <c r="AO562" s="64"/>
      <c r="AP562" s="64"/>
      <c r="AQ562" s="64"/>
      <c r="AR562" s="64"/>
      <c r="AS562" s="64"/>
      <c r="AT562" s="64"/>
      <c r="AU562" s="64"/>
      <c r="AV562" s="64"/>
      <c r="AW562" s="64"/>
      <c r="AX562" s="64"/>
      <c r="AY562" s="64"/>
      <c r="AZ562" s="64"/>
    </row>
    <row r="563" spans="3:52" ht="18" customHeight="1" x14ac:dyDescent="0.3">
      <c r="C563" s="22"/>
      <c r="F563" s="27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  <c r="AA563" s="65"/>
      <c r="AB563" s="65"/>
      <c r="AC563" s="65"/>
      <c r="AD563" s="65"/>
      <c r="AE563" s="65"/>
      <c r="AF563" s="65"/>
      <c r="AG563" s="65"/>
      <c r="AH563" s="65"/>
      <c r="AI563" s="65"/>
      <c r="AJ563" s="65"/>
      <c r="AK563" s="65"/>
      <c r="AL563" s="65"/>
      <c r="AM563" s="65"/>
      <c r="AN563" s="65"/>
      <c r="AO563" s="65"/>
      <c r="AP563" s="65"/>
      <c r="AQ563" s="65"/>
      <c r="AR563" s="65"/>
      <c r="AS563" s="65"/>
      <c r="AT563" s="65"/>
      <c r="AU563" s="65"/>
      <c r="AV563" s="65"/>
      <c r="AW563" s="65"/>
      <c r="AX563" s="65"/>
      <c r="AY563" s="65"/>
      <c r="AZ563" s="65"/>
    </row>
    <row r="564" spans="3:52" ht="18" customHeight="1" x14ac:dyDescent="0.3">
      <c r="F564" s="26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  <c r="AA564" s="64"/>
      <c r="AB564" s="64"/>
      <c r="AC564" s="64"/>
      <c r="AD564" s="64"/>
      <c r="AE564" s="64"/>
      <c r="AF564" s="64"/>
      <c r="AG564" s="64"/>
      <c r="AH564" s="64"/>
      <c r="AI564" s="64"/>
      <c r="AJ564" s="64"/>
      <c r="AK564" s="64"/>
      <c r="AL564" s="64"/>
      <c r="AM564" s="64"/>
      <c r="AN564" s="64"/>
      <c r="AO564" s="64"/>
      <c r="AP564" s="64"/>
      <c r="AQ564" s="64"/>
      <c r="AR564" s="64"/>
      <c r="AS564" s="64"/>
      <c r="AT564" s="64"/>
      <c r="AU564" s="64"/>
      <c r="AV564" s="64"/>
      <c r="AW564" s="64"/>
      <c r="AX564" s="64"/>
      <c r="AY564" s="64"/>
      <c r="AZ564" s="64"/>
    </row>
    <row r="565" spans="3:52" ht="18" customHeight="1" x14ac:dyDescent="0.3">
      <c r="F565" s="27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  <c r="AA565" s="65"/>
      <c r="AB565" s="65"/>
      <c r="AC565" s="65"/>
      <c r="AD565" s="65"/>
      <c r="AE565" s="65"/>
      <c r="AF565" s="65"/>
      <c r="AG565" s="65"/>
      <c r="AH565" s="65"/>
      <c r="AI565" s="65"/>
      <c r="AJ565" s="65"/>
      <c r="AK565" s="65"/>
      <c r="AL565" s="65"/>
      <c r="AM565" s="65"/>
      <c r="AN565" s="65"/>
      <c r="AO565" s="65"/>
      <c r="AP565" s="65"/>
      <c r="AQ565" s="65"/>
      <c r="AR565" s="65"/>
      <c r="AS565" s="65"/>
      <c r="AT565" s="65"/>
      <c r="AU565" s="65"/>
      <c r="AV565" s="65"/>
      <c r="AW565" s="65"/>
      <c r="AX565" s="65"/>
      <c r="AY565" s="65"/>
      <c r="AZ565" s="65"/>
    </row>
    <row r="566" spans="3:52" ht="18" customHeight="1" x14ac:dyDescent="0.3">
      <c r="F566" s="26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  <c r="AA566" s="64"/>
      <c r="AB566" s="64"/>
      <c r="AC566" s="64"/>
      <c r="AD566" s="64"/>
      <c r="AE566" s="64"/>
      <c r="AF566" s="64"/>
      <c r="AG566" s="64"/>
      <c r="AH566" s="64"/>
      <c r="AI566" s="64"/>
      <c r="AJ566" s="64"/>
      <c r="AK566" s="64"/>
      <c r="AL566" s="64"/>
      <c r="AM566" s="64"/>
      <c r="AN566" s="64"/>
      <c r="AO566" s="64"/>
      <c r="AP566" s="64"/>
      <c r="AQ566" s="64"/>
      <c r="AR566" s="64"/>
      <c r="AS566" s="64"/>
      <c r="AT566" s="64"/>
      <c r="AU566" s="64"/>
      <c r="AV566" s="64"/>
      <c r="AW566" s="64"/>
      <c r="AX566" s="64"/>
      <c r="AY566" s="64"/>
      <c r="AZ566" s="64"/>
    </row>
    <row r="567" spans="3:52" ht="18" customHeight="1" x14ac:dyDescent="0.3">
      <c r="F567" s="27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  <c r="AA567" s="65"/>
      <c r="AB567" s="65"/>
      <c r="AC567" s="65"/>
      <c r="AD567" s="65"/>
      <c r="AE567" s="65"/>
      <c r="AF567" s="65"/>
      <c r="AG567" s="65"/>
      <c r="AH567" s="65"/>
      <c r="AI567" s="65"/>
      <c r="AJ567" s="65"/>
      <c r="AK567" s="65"/>
      <c r="AL567" s="65"/>
      <c r="AM567" s="65"/>
      <c r="AN567" s="65"/>
      <c r="AO567" s="65"/>
      <c r="AP567" s="65"/>
      <c r="AQ567" s="65"/>
      <c r="AR567" s="65"/>
      <c r="AS567" s="65"/>
      <c r="AT567" s="65"/>
      <c r="AU567" s="65"/>
      <c r="AV567" s="65"/>
      <c r="AW567" s="65"/>
      <c r="AX567" s="65"/>
      <c r="AY567" s="65"/>
      <c r="AZ567" s="65"/>
    </row>
    <row r="568" spans="3:52" ht="18" customHeight="1" x14ac:dyDescent="0.3">
      <c r="F568" s="26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  <c r="AA568" s="64"/>
      <c r="AB568" s="64"/>
      <c r="AC568" s="64"/>
      <c r="AD568" s="64"/>
      <c r="AE568" s="64"/>
      <c r="AF568" s="64"/>
      <c r="AG568" s="64"/>
      <c r="AH568" s="64"/>
      <c r="AI568" s="64"/>
      <c r="AJ568" s="64"/>
      <c r="AK568" s="64"/>
      <c r="AL568" s="64"/>
      <c r="AM568" s="64"/>
      <c r="AN568" s="64"/>
      <c r="AO568" s="64"/>
      <c r="AP568" s="64"/>
      <c r="AQ568" s="64"/>
      <c r="AR568" s="64"/>
      <c r="AS568" s="64"/>
      <c r="AT568" s="64"/>
      <c r="AU568" s="64"/>
      <c r="AV568" s="64"/>
      <c r="AW568" s="64"/>
      <c r="AX568" s="64"/>
      <c r="AY568" s="64"/>
      <c r="AZ568" s="64"/>
    </row>
    <row r="569" spans="3:52" ht="18" customHeight="1" x14ac:dyDescent="0.3">
      <c r="F569" s="27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  <c r="AA569" s="65"/>
      <c r="AB569" s="65"/>
      <c r="AC569" s="65"/>
      <c r="AD569" s="65"/>
      <c r="AE569" s="65"/>
      <c r="AF569" s="65"/>
      <c r="AG569" s="65"/>
      <c r="AH569" s="65"/>
      <c r="AI569" s="65"/>
      <c r="AJ569" s="65"/>
      <c r="AK569" s="65"/>
      <c r="AL569" s="65"/>
      <c r="AM569" s="65"/>
      <c r="AN569" s="65"/>
      <c r="AO569" s="65"/>
      <c r="AP569" s="65"/>
      <c r="AQ569" s="65"/>
      <c r="AR569" s="65"/>
      <c r="AS569" s="65"/>
      <c r="AT569" s="65"/>
      <c r="AU569" s="65"/>
      <c r="AV569" s="65"/>
      <c r="AW569" s="65"/>
      <c r="AX569" s="65"/>
      <c r="AY569" s="65"/>
      <c r="AZ569" s="65"/>
    </row>
    <row r="570" spans="3:52" ht="18" customHeight="1" x14ac:dyDescent="0.3">
      <c r="F570" s="26"/>
      <c r="G570" s="64"/>
      <c r="H570" s="64"/>
      <c r="I570" s="64"/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64"/>
      <c r="U570" s="64"/>
      <c r="V570" s="64"/>
      <c r="W570" s="64"/>
      <c r="X570" s="64"/>
      <c r="Y570" s="64"/>
      <c r="Z570" s="64"/>
      <c r="AA570" s="64"/>
      <c r="AB570" s="64"/>
      <c r="AC570" s="64"/>
      <c r="AD570" s="64"/>
      <c r="AE570" s="64"/>
      <c r="AF570" s="64"/>
      <c r="AG570" s="64"/>
      <c r="AH570" s="64"/>
      <c r="AI570" s="64"/>
      <c r="AJ570" s="64"/>
      <c r="AK570" s="64"/>
      <c r="AL570" s="64"/>
      <c r="AM570" s="64"/>
      <c r="AN570" s="64"/>
      <c r="AO570" s="64"/>
      <c r="AP570" s="64"/>
      <c r="AQ570" s="64"/>
      <c r="AR570" s="64"/>
      <c r="AS570" s="64"/>
      <c r="AT570" s="64"/>
      <c r="AU570" s="64"/>
      <c r="AV570" s="64"/>
      <c r="AW570" s="64"/>
      <c r="AX570" s="64"/>
      <c r="AY570" s="64"/>
      <c r="AZ570" s="64"/>
    </row>
    <row r="571" spans="3:52" ht="18" customHeight="1" x14ac:dyDescent="0.3">
      <c r="F571" s="27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  <c r="AC571" s="65"/>
      <c r="AD571" s="65"/>
      <c r="AE571" s="65"/>
      <c r="AF571" s="65"/>
      <c r="AG571" s="65"/>
      <c r="AH571" s="65"/>
      <c r="AI571" s="65"/>
      <c r="AJ571" s="65"/>
      <c r="AK571" s="65"/>
      <c r="AL571" s="65"/>
      <c r="AM571" s="65"/>
      <c r="AN571" s="65"/>
      <c r="AO571" s="65"/>
      <c r="AP571" s="65"/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</row>
    <row r="572" spans="3:52" ht="18" customHeight="1" x14ac:dyDescent="0.3">
      <c r="F572" s="26"/>
      <c r="G572" s="64"/>
      <c r="H572" s="64"/>
      <c r="I572" s="64"/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64"/>
      <c r="U572" s="64"/>
      <c r="V572" s="64"/>
      <c r="W572" s="64"/>
      <c r="X572" s="64"/>
      <c r="Y572" s="64"/>
      <c r="Z572" s="64"/>
      <c r="AA572" s="64"/>
      <c r="AB572" s="64"/>
      <c r="AC572" s="64"/>
      <c r="AD572" s="64"/>
      <c r="AE572" s="64"/>
      <c r="AF572" s="64"/>
      <c r="AG572" s="64"/>
      <c r="AH572" s="64"/>
      <c r="AI572" s="64"/>
      <c r="AJ572" s="64"/>
      <c r="AK572" s="64"/>
      <c r="AL572" s="64"/>
      <c r="AM572" s="64"/>
      <c r="AN572" s="64"/>
      <c r="AO572" s="64"/>
      <c r="AP572" s="64"/>
      <c r="AQ572" s="64"/>
      <c r="AR572" s="64"/>
      <c r="AS572" s="64"/>
      <c r="AT572" s="64"/>
      <c r="AU572" s="64"/>
      <c r="AV572" s="64"/>
      <c r="AW572" s="64"/>
      <c r="AX572" s="64"/>
      <c r="AY572" s="64"/>
      <c r="AZ572" s="64"/>
    </row>
    <row r="573" spans="3:52" ht="18" customHeight="1" x14ac:dyDescent="0.3">
      <c r="F573" s="27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</row>
    <row r="574" spans="3:52" ht="18" customHeight="1" x14ac:dyDescent="0.3">
      <c r="F574" s="26"/>
      <c r="G574" s="64"/>
      <c r="H574" s="64"/>
      <c r="I574" s="64"/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64"/>
      <c r="U574" s="64"/>
      <c r="V574" s="64"/>
      <c r="W574" s="64"/>
      <c r="X574" s="64"/>
      <c r="Y574" s="64"/>
      <c r="Z574" s="64"/>
      <c r="AA574" s="64"/>
      <c r="AB574" s="64"/>
      <c r="AC574" s="64"/>
      <c r="AD574" s="64"/>
      <c r="AE574" s="64"/>
      <c r="AF574" s="64"/>
      <c r="AG574" s="64"/>
      <c r="AH574" s="64"/>
      <c r="AI574" s="64"/>
      <c r="AJ574" s="64"/>
      <c r="AK574" s="64"/>
      <c r="AL574" s="64"/>
      <c r="AM574" s="64"/>
      <c r="AN574" s="64"/>
      <c r="AO574" s="64"/>
      <c r="AP574" s="64"/>
      <c r="AQ574" s="64"/>
      <c r="AR574" s="64"/>
      <c r="AS574" s="64"/>
      <c r="AT574" s="64"/>
      <c r="AU574" s="64"/>
      <c r="AV574" s="64"/>
      <c r="AW574" s="64"/>
      <c r="AX574" s="64"/>
      <c r="AY574" s="64"/>
      <c r="AZ574" s="64"/>
    </row>
    <row r="575" spans="3:52" ht="18" customHeight="1" x14ac:dyDescent="0.3">
      <c r="F575" s="27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</row>
    <row r="576" spans="3:52" ht="18" customHeight="1" x14ac:dyDescent="0.3">
      <c r="F576" s="26"/>
      <c r="G576" s="64"/>
      <c r="H576" s="64"/>
      <c r="I576" s="64"/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64"/>
      <c r="U576" s="64"/>
      <c r="V576" s="64"/>
      <c r="W576" s="64"/>
      <c r="X576" s="64"/>
      <c r="Y576" s="64"/>
      <c r="Z576" s="64"/>
      <c r="AA576" s="64"/>
      <c r="AB576" s="64"/>
      <c r="AC576" s="64"/>
      <c r="AD576" s="64"/>
      <c r="AE576" s="64"/>
      <c r="AF576" s="64"/>
      <c r="AG576" s="64"/>
      <c r="AH576" s="64"/>
      <c r="AI576" s="64"/>
      <c r="AJ576" s="64"/>
      <c r="AK576" s="64"/>
      <c r="AL576" s="64"/>
      <c r="AM576" s="64"/>
      <c r="AN576" s="64"/>
      <c r="AO576" s="64"/>
      <c r="AP576" s="64"/>
      <c r="AQ576" s="64"/>
      <c r="AR576" s="64"/>
      <c r="AS576" s="64"/>
      <c r="AT576" s="64"/>
      <c r="AU576" s="64"/>
      <c r="AV576" s="64"/>
      <c r="AW576" s="64"/>
      <c r="AX576" s="64"/>
      <c r="AY576" s="64"/>
      <c r="AZ576" s="64"/>
    </row>
    <row r="577" spans="6:52" ht="18" customHeight="1" x14ac:dyDescent="0.3">
      <c r="F577" s="27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</row>
    <row r="578" spans="6:52" ht="18" customHeight="1" x14ac:dyDescent="0.3">
      <c r="F578" s="26"/>
      <c r="G578" s="64"/>
      <c r="H578" s="64"/>
      <c r="I578" s="64"/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64"/>
      <c r="U578" s="64"/>
      <c r="V578" s="64"/>
      <c r="W578" s="64"/>
      <c r="X578" s="64"/>
      <c r="Y578" s="64"/>
      <c r="Z578" s="64"/>
      <c r="AA578" s="64"/>
      <c r="AB578" s="64"/>
      <c r="AC578" s="64"/>
      <c r="AD578" s="64"/>
      <c r="AE578" s="64"/>
      <c r="AF578" s="64"/>
      <c r="AG578" s="64"/>
      <c r="AH578" s="64"/>
      <c r="AI578" s="64"/>
      <c r="AJ578" s="64"/>
      <c r="AK578" s="64"/>
      <c r="AL578" s="64"/>
      <c r="AM578" s="64"/>
      <c r="AN578" s="64"/>
      <c r="AO578" s="64"/>
      <c r="AP578" s="64"/>
      <c r="AQ578" s="64"/>
      <c r="AR578" s="64"/>
      <c r="AS578" s="64"/>
      <c r="AT578" s="64"/>
      <c r="AU578" s="64"/>
      <c r="AV578" s="64"/>
      <c r="AW578" s="64"/>
      <c r="AX578" s="64"/>
      <c r="AY578" s="64"/>
      <c r="AZ578" s="64"/>
    </row>
    <row r="579" spans="6:52" ht="18" customHeight="1" x14ac:dyDescent="0.3">
      <c r="F579" s="27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</row>
    <row r="580" spans="6:52" ht="18" customHeight="1" x14ac:dyDescent="0.3">
      <c r="F580" s="26"/>
      <c r="G580" s="64"/>
      <c r="H580" s="64"/>
      <c r="I580" s="64"/>
      <c r="J580" s="64"/>
      <c r="K580" s="64"/>
      <c r="L580" s="64"/>
      <c r="M580" s="64"/>
      <c r="N580" s="64"/>
      <c r="O580" s="64"/>
      <c r="P580" s="64"/>
      <c r="Q580" s="64"/>
      <c r="R580" s="64"/>
      <c r="S580" s="64"/>
      <c r="T580" s="64"/>
      <c r="U580" s="64"/>
      <c r="V580" s="64"/>
      <c r="W580" s="64"/>
      <c r="X580" s="64"/>
      <c r="Y580" s="64"/>
      <c r="Z580" s="64"/>
      <c r="AA580" s="64"/>
      <c r="AB580" s="64"/>
      <c r="AC580" s="64"/>
      <c r="AD580" s="64"/>
      <c r="AE580" s="64"/>
      <c r="AF580" s="64"/>
      <c r="AG580" s="64"/>
      <c r="AH580" s="64"/>
      <c r="AI580" s="64"/>
      <c r="AJ580" s="64"/>
      <c r="AK580" s="64"/>
      <c r="AL580" s="64"/>
      <c r="AM580" s="64"/>
      <c r="AN580" s="64"/>
      <c r="AO580" s="64"/>
      <c r="AP580" s="64"/>
      <c r="AQ580" s="64"/>
      <c r="AR580" s="64"/>
      <c r="AS580" s="64"/>
      <c r="AT580" s="64"/>
      <c r="AU580" s="64"/>
      <c r="AV580" s="64"/>
      <c r="AW580" s="64"/>
      <c r="AX580" s="64"/>
      <c r="AY580" s="64"/>
      <c r="AZ580" s="64"/>
    </row>
    <row r="581" spans="6:52" ht="18" customHeight="1" x14ac:dyDescent="0.3">
      <c r="F581" s="27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</row>
    <row r="582" spans="6:52" ht="18" customHeight="1" x14ac:dyDescent="0.3">
      <c r="F582" s="26"/>
      <c r="G582" s="64"/>
      <c r="H582" s="64"/>
      <c r="I582" s="64"/>
      <c r="J582" s="64"/>
      <c r="K582" s="64"/>
      <c r="L582" s="64"/>
      <c r="M582" s="64"/>
      <c r="N582" s="64"/>
      <c r="O582" s="64"/>
      <c r="P582" s="64"/>
      <c r="Q582" s="64"/>
      <c r="R582" s="64"/>
      <c r="S582" s="64"/>
      <c r="T582" s="64"/>
      <c r="U582" s="64"/>
      <c r="V582" s="64"/>
      <c r="W582" s="64"/>
      <c r="X582" s="64"/>
      <c r="Y582" s="64"/>
      <c r="Z582" s="64"/>
      <c r="AA582" s="64"/>
      <c r="AB582" s="64"/>
      <c r="AC582" s="64"/>
      <c r="AD582" s="64"/>
      <c r="AE582" s="64"/>
      <c r="AF582" s="64"/>
      <c r="AG582" s="64"/>
      <c r="AH582" s="64"/>
      <c r="AI582" s="64"/>
      <c r="AJ582" s="64"/>
      <c r="AK582" s="64"/>
      <c r="AL582" s="64"/>
      <c r="AM582" s="64"/>
      <c r="AN582" s="64"/>
      <c r="AO582" s="64"/>
      <c r="AP582" s="64"/>
      <c r="AQ582" s="64"/>
      <c r="AR582" s="64"/>
      <c r="AS582" s="64"/>
      <c r="AT582" s="64"/>
      <c r="AU582" s="64"/>
      <c r="AV582" s="64"/>
      <c r="AW582" s="64"/>
      <c r="AX582" s="64"/>
      <c r="AY582" s="64"/>
      <c r="AZ582" s="64"/>
    </row>
    <row r="583" spans="6:52" ht="18" customHeight="1" x14ac:dyDescent="0.3">
      <c r="F583" s="27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</row>
    <row r="584" spans="6:52" ht="18" customHeight="1" x14ac:dyDescent="0.3">
      <c r="F584" s="26"/>
      <c r="G584" s="64"/>
      <c r="H584" s="64"/>
      <c r="I584" s="64"/>
      <c r="J584" s="64"/>
      <c r="K584" s="64"/>
      <c r="L584" s="64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64"/>
      <c r="AF584" s="64"/>
      <c r="AG584" s="64"/>
      <c r="AH584" s="64"/>
      <c r="AI584" s="64"/>
      <c r="AJ584" s="64"/>
      <c r="AK584" s="64"/>
      <c r="AL584" s="64"/>
      <c r="AM584" s="64"/>
      <c r="AN584" s="64"/>
      <c r="AO584" s="64"/>
      <c r="AP584" s="64"/>
      <c r="AQ584" s="64"/>
      <c r="AR584" s="64"/>
      <c r="AS584" s="64"/>
      <c r="AT584" s="64"/>
      <c r="AU584" s="64"/>
      <c r="AV584" s="64"/>
      <c r="AW584" s="64"/>
      <c r="AX584" s="64"/>
      <c r="AY584" s="64"/>
      <c r="AZ584" s="64"/>
    </row>
    <row r="585" spans="6:52" ht="18" customHeight="1" x14ac:dyDescent="0.3">
      <c r="F585" s="27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</row>
    <row r="586" spans="6:52" ht="18" customHeight="1" x14ac:dyDescent="0.3">
      <c r="F586" s="26"/>
      <c r="G586" s="64"/>
      <c r="H586" s="64"/>
      <c r="I586" s="64"/>
      <c r="J586" s="64"/>
      <c r="K586" s="64"/>
      <c r="L586" s="64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64"/>
      <c r="AF586" s="64"/>
      <c r="AG586" s="64"/>
      <c r="AH586" s="64"/>
      <c r="AI586" s="64"/>
      <c r="AJ586" s="64"/>
      <c r="AK586" s="64"/>
      <c r="AL586" s="64"/>
      <c r="AM586" s="64"/>
      <c r="AN586" s="64"/>
      <c r="AO586" s="64"/>
      <c r="AP586" s="64"/>
      <c r="AQ586" s="64"/>
      <c r="AR586" s="64"/>
      <c r="AS586" s="64"/>
      <c r="AT586" s="64"/>
      <c r="AU586" s="64"/>
      <c r="AV586" s="64"/>
      <c r="AW586" s="64"/>
      <c r="AX586" s="64"/>
      <c r="AY586" s="64"/>
      <c r="AZ586" s="64"/>
    </row>
    <row r="587" spans="6:52" ht="18" customHeight="1" x14ac:dyDescent="0.3">
      <c r="F587" s="27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</row>
    <row r="588" spans="6:52" ht="18" customHeight="1" x14ac:dyDescent="0.3">
      <c r="F588" s="26"/>
      <c r="G588" s="64"/>
      <c r="H588" s="64"/>
      <c r="I588" s="64"/>
      <c r="J588" s="64"/>
      <c r="K588" s="64"/>
      <c r="L588" s="64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  <c r="AA588" s="64"/>
      <c r="AB588" s="64"/>
      <c r="AC588" s="64"/>
      <c r="AD588" s="64"/>
      <c r="AE588" s="64"/>
      <c r="AF588" s="64"/>
      <c r="AG588" s="64"/>
      <c r="AH588" s="64"/>
      <c r="AI588" s="64"/>
      <c r="AJ588" s="64"/>
      <c r="AK588" s="64"/>
      <c r="AL588" s="64"/>
      <c r="AM588" s="64"/>
      <c r="AN588" s="64"/>
      <c r="AO588" s="64"/>
      <c r="AP588" s="64"/>
      <c r="AQ588" s="64"/>
      <c r="AR588" s="64"/>
      <c r="AS588" s="64"/>
      <c r="AT588" s="64"/>
      <c r="AU588" s="64"/>
      <c r="AV588" s="64"/>
      <c r="AW588" s="64"/>
      <c r="AX588" s="64"/>
      <c r="AY588" s="64"/>
      <c r="AZ588" s="64"/>
    </row>
    <row r="589" spans="6:52" ht="18" customHeight="1" x14ac:dyDescent="0.3">
      <c r="F589" s="27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</row>
    <row r="590" spans="6:52" ht="18" customHeight="1" x14ac:dyDescent="0.3">
      <c r="F590" s="26"/>
      <c r="G590" s="64"/>
      <c r="H590" s="64"/>
      <c r="I590" s="64"/>
      <c r="J590" s="64"/>
      <c r="K590" s="64"/>
      <c r="L590" s="64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  <c r="AA590" s="64"/>
      <c r="AB590" s="64"/>
      <c r="AC590" s="64"/>
      <c r="AD590" s="64"/>
      <c r="AE590" s="64"/>
      <c r="AF590" s="64"/>
      <c r="AG590" s="64"/>
      <c r="AH590" s="64"/>
      <c r="AI590" s="64"/>
      <c r="AJ590" s="64"/>
      <c r="AK590" s="64"/>
      <c r="AL590" s="64"/>
      <c r="AM590" s="64"/>
      <c r="AN590" s="64"/>
      <c r="AO590" s="64"/>
      <c r="AP590" s="64"/>
      <c r="AQ590" s="64"/>
      <c r="AR590" s="64"/>
      <c r="AS590" s="64"/>
      <c r="AT590" s="64"/>
      <c r="AU590" s="64"/>
      <c r="AV590" s="64"/>
      <c r="AW590" s="64"/>
      <c r="AX590" s="64"/>
      <c r="AY590" s="64"/>
      <c r="AZ590" s="64"/>
    </row>
    <row r="591" spans="6:52" ht="18" customHeight="1" x14ac:dyDescent="0.3">
      <c r="F591" s="27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</row>
    <row r="592" spans="6:52" ht="18" customHeight="1" x14ac:dyDescent="0.3">
      <c r="F592" s="26"/>
      <c r="G592" s="64"/>
      <c r="H592" s="64"/>
      <c r="I592" s="64"/>
      <c r="J592" s="64"/>
      <c r="K592" s="64"/>
      <c r="L592" s="64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  <c r="AA592" s="64"/>
      <c r="AB592" s="64"/>
      <c r="AC592" s="64"/>
      <c r="AD592" s="64"/>
      <c r="AE592" s="64"/>
      <c r="AF592" s="64"/>
      <c r="AG592" s="64"/>
      <c r="AH592" s="64"/>
      <c r="AI592" s="64"/>
      <c r="AJ592" s="64"/>
      <c r="AK592" s="64"/>
      <c r="AL592" s="64"/>
      <c r="AM592" s="64"/>
      <c r="AN592" s="64"/>
      <c r="AO592" s="64"/>
      <c r="AP592" s="64"/>
      <c r="AQ592" s="64"/>
      <c r="AR592" s="64"/>
      <c r="AS592" s="64"/>
      <c r="AT592" s="64"/>
      <c r="AU592" s="64"/>
      <c r="AV592" s="64"/>
      <c r="AW592" s="64"/>
      <c r="AX592" s="64"/>
      <c r="AY592" s="64"/>
      <c r="AZ592" s="64"/>
    </row>
    <row r="593" spans="6:52" ht="18" customHeight="1" x14ac:dyDescent="0.3">
      <c r="F593" s="27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  <c r="AA593" s="65"/>
      <c r="AB593" s="65"/>
      <c r="AC593" s="65"/>
      <c r="AD593" s="65"/>
      <c r="AE593" s="65"/>
      <c r="AF593" s="65"/>
      <c r="AG593" s="65"/>
      <c r="AH593" s="65"/>
      <c r="AI593" s="65"/>
      <c r="AJ593" s="65"/>
      <c r="AK593" s="65"/>
      <c r="AL593" s="65"/>
      <c r="AM593" s="65"/>
      <c r="AN593" s="65"/>
      <c r="AO593" s="65"/>
      <c r="AP593" s="65"/>
      <c r="AQ593" s="65"/>
      <c r="AR593" s="65"/>
      <c r="AS593" s="65"/>
      <c r="AT593" s="65"/>
      <c r="AU593" s="65"/>
      <c r="AV593" s="65"/>
      <c r="AW593" s="65"/>
      <c r="AX593" s="65"/>
      <c r="AY593" s="65"/>
      <c r="AZ593" s="65"/>
    </row>
    <row r="594" spans="6:52" ht="18" customHeight="1" x14ac:dyDescent="0.3">
      <c r="F594" s="26"/>
      <c r="G594" s="64"/>
      <c r="H594" s="64"/>
      <c r="I594" s="64"/>
      <c r="J594" s="64"/>
      <c r="K594" s="64"/>
      <c r="L594" s="64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  <c r="AA594" s="64"/>
      <c r="AB594" s="64"/>
      <c r="AC594" s="64"/>
      <c r="AD594" s="64"/>
      <c r="AE594" s="64"/>
      <c r="AF594" s="64"/>
      <c r="AG594" s="64"/>
      <c r="AH594" s="64"/>
      <c r="AI594" s="64"/>
      <c r="AJ594" s="64"/>
      <c r="AK594" s="64"/>
      <c r="AL594" s="64"/>
      <c r="AM594" s="64"/>
      <c r="AN594" s="64"/>
      <c r="AO594" s="64"/>
      <c r="AP594" s="64"/>
      <c r="AQ594" s="64"/>
      <c r="AR594" s="64"/>
      <c r="AS594" s="64"/>
      <c r="AT594" s="64"/>
      <c r="AU594" s="64"/>
      <c r="AV594" s="64"/>
      <c r="AW594" s="64"/>
      <c r="AX594" s="64"/>
      <c r="AY594" s="64"/>
      <c r="AZ594" s="64"/>
    </row>
    <row r="595" spans="6:52" ht="18" customHeight="1" x14ac:dyDescent="0.3">
      <c r="F595" s="27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  <c r="AA595" s="65"/>
      <c r="AB595" s="65"/>
      <c r="AC595" s="65"/>
      <c r="AD595" s="65"/>
      <c r="AE595" s="65"/>
      <c r="AF595" s="65"/>
      <c r="AG595" s="65"/>
      <c r="AH595" s="65"/>
      <c r="AI595" s="65"/>
      <c r="AJ595" s="65"/>
      <c r="AK595" s="65"/>
      <c r="AL595" s="65"/>
      <c r="AM595" s="65"/>
      <c r="AN595" s="65"/>
      <c r="AO595" s="65"/>
      <c r="AP595" s="65"/>
      <c r="AQ595" s="65"/>
      <c r="AR595" s="65"/>
      <c r="AS595" s="65"/>
      <c r="AT595" s="65"/>
      <c r="AU595" s="65"/>
      <c r="AV595" s="65"/>
      <c r="AW595" s="65"/>
      <c r="AX595" s="65"/>
      <c r="AY595" s="65"/>
      <c r="AZ595" s="65"/>
    </row>
    <row r="596" spans="6:52" ht="18" customHeight="1" x14ac:dyDescent="0.3">
      <c r="F596" s="26"/>
      <c r="G596" s="64"/>
      <c r="H596" s="64"/>
      <c r="I596" s="64"/>
      <c r="J596" s="64"/>
      <c r="K596" s="64"/>
      <c r="L596" s="64"/>
      <c r="M596" s="64"/>
      <c r="N596" s="64"/>
      <c r="O596" s="64"/>
      <c r="P596" s="64"/>
      <c r="Q596" s="64"/>
      <c r="R596" s="64"/>
      <c r="S596" s="64"/>
      <c r="T596" s="64"/>
      <c r="U596" s="64"/>
      <c r="V596" s="64"/>
      <c r="W596" s="64"/>
      <c r="X596" s="64"/>
      <c r="Y596" s="64"/>
      <c r="Z596" s="64"/>
      <c r="AA596" s="64"/>
      <c r="AB596" s="64"/>
      <c r="AC596" s="64"/>
      <c r="AD596" s="64"/>
      <c r="AE596" s="64"/>
      <c r="AF596" s="64"/>
      <c r="AG596" s="64"/>
      <c r="AH596" s="64"/>
      <c r="AI596" s="64"/>
      <c r="AJ596" s="64"/>
      <c r="AK596" s="64"/>
      <c r="AL596" s="64"/>
      <c r="AM596" s="64"/>
      <c r="AN596" s="64"/>
      <c r="AO596" s="64"/>
      <c r="AP596" s="64"/>
      <c r="AQ596" s="64"/>
      <c r="AR596" s="64"/>
      <c r="AS596" s="64"/>
      <c r="AT596" s="64"/>
      <c r="AU596" s="64"/>
      <c r="AV596" s="64"/>
      <c r="AW596" s="64"/>
      <c r="AX596" s="64"/>
      <c r="AY596" s="64"/>
      <c r="AZ596" s="64"/>
    </row>
    <row r="597" spans="6:52" ht="18" customHeight="1" x14ac:dyDescent="0.3">
      <c r="F597" s="27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</row>
    <row r="598" spans="6:52" ht="18" customHeight="1" x14ac:dyDescent="0.3">
      <c r="F598" s="26"/>
      <c r="G598" s="64"/>
      <c r="H598" s="64"/>
      <c r="I598" s="64"/>
      <c r="J598" s="64"/>
      <c r="K598" s="64"/>
      <c r="L598" s="64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64"/>
      <c r="Y598" s="64"/>
      <c r="Z598" s="64"/>
      <c r="AA598" s="64"/>
      <c r="AB598" s="64"/>
      <c r="AC598" s="64"/>
      <c r="AD598" s="64"/>
      <c r="AE598" s="64"/>
      <c r="AF598" s="64"/>
      <c r="AG598" s="64"/>
      <c r="AH598" s="64"/>
      <c r="AI598" s="64"/>
      <c r="AJ598" s="64"/>
      <c r="AK598" s="64"/>
      <c r="AL598" s="64"/>
      <c r="AM598" s="64"/>
      <c r="AN598" s="64"/>
      <c r="AO598" s="64"/>
      <c r="AP598" s="64"/>
      <c r="AQ598" s="64"/>
      <c r="AR598" s="64"/>
      <c r="AS598" s="64"/>
      <c r="AT598" s="64"/>
      <c r="AU598" s="64"/>
      <c r="AV598" s="64"/>
      <c r="AW598" s="64"/>
      <c r="AX598" s="64"/>
      <c r="AY598" s="64"/>
      <c r="AZ598" s="64"/>
    </row>
    <row r="599" spans="6:52" ht="18" customHeight="1" x14ac:dyDescent="0.3">
      <c r="F599" s="27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</row>
    <row r="600" spans="6:52" ht="18" customHeight="1" x14ac:dyDescent="0.3">
      <c r="F600" s="26"/>
      <c r="G600" s="64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64"/>
      <c r="Y600" s="64"/>
      <c r="Z600" s="64"/>
      <c r="AA600" s="64"/>
      <c r="AB600" s="64"/>
      <c r="AC600" s="64"/>
      <c r="AD600" s="64"/>
      <c r="AE600" s="64"/>
      <c r="AF600" s="64"/>
      <c r="AG600" s="64"/>
      <c r="AH600" s="64"/>
      <c r="AI600" s="64"/>
      <c r="AJ600" s="64"/>
      <c r="AK600" s="64"/>
      <c r="AL600" s="64"/>
      <c r="AM600" s="64"/>
      <c r="AN600" s="64"/>
      <c r="AO600" s="64"/>
      <c r="AP600" s="64"/>
      <c r="AQ600" s="64"/>
      <c r="AR600" s="64"/>
      <c r="AS600" s="64"/>
      <c r="AT600" s="64"/>
      <c r="AU600" s="64"/>
      <c r="AV600" s="64"/>
      <c r="AW600" s="64"/>
      <c r="AX600" s="64"/>
      <c r="AY600" s="64"/>
      <c r="AZ600" s="64"/>
    </row>
    <row r="601" spans="6:52" ht="18" customHeight="1" x14ac:dyDescent="0.3">
      <c r="F601" s="27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</row>
    <row r="602" spans="6:52" ht="18" customHeight="1" x14ac:dyDescent="0.3">
      <c r="F602" s="26"/>
      <c r="G602" s="64"/>
      <c r="H602" s="64"/>
      <c r="I602" s="64"/>
      <c r="J602" s="64"/>
      <c r="K602" s="64"/>
      <c r="L602" s="64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64"/>
      <c r="Y602" s="64"/>
      <c r="Z602" s="64"/>
      <c r="AA602" s="64"/>
      <c r="AB602" s="64"/>
      <c r="AC602" s="64"/>
      <c r="AD602" s="64"/>
      <c r="AE602" s="64"/>
      <c r="AF602" s="64"/>
      <c r="AG602" s="64"/>
      <c r="AH602" s="64"/>
      <c r="AI602" s="64"/>
      <c r="AJ602" s="64"/>
      <c r="AK602" s="64"/>
      <c r="AL602" s="64"/>
      <c r="AM602" s="64"/>
      <c r="AN602" s="64"/>
      <c r="AO602" s="64"/>
      <c r="AP602" s="64"/>
      <c r="AQ602" s="64"/>
      <c r="AR602" s="64"/>
      <c r="AS602" s="64"/>
      <c r="AT602" s="64"/>
      <c r="AU602" s="64"/>
      <c r="AV602" s="64"/>
      <c r="AW602" s="64"/>
      <c r="AX602" s="64"/>
      <c r="AY602" s="64"/>
      <c r="AZ602" s="64"/>
    </row>
    <row r="603" spans="6:52" ht="18" customHeight="1" x14ac:dyDescent="0.3">
      <c r="F603" s="27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</row>
    <row r="604" spans="6:52" ht="18" customHeight="1" x14ac:dyDescent="0.3">
      <c r="F604" s="26"/>
      <c r="G604" s="64"/>
      <c r="H604" s="64"/>
      <c r="I604" s="64"/>
      <c r="J604" s="64"/>
      <c r="K604" s="64"/>
      <c r="L604" s="64"/>
      <c r="M604" s="64"/>
      <c r="N604" s="64"/>
      <c r="O604" s="64"/>
      <c r="P604" s="64"/>
      <c r="Q604" s="64"/>
      <c r="R604" s="64"/>
      <c r="S604" s="64"/>
      <c r="T604" s="64"/>
      <c r="U604" s="64"/>
      <c r="V604" s="64"/>
      <c r="W604" s="64"/>
      <c r="X604" s="64"/>
      <c r="Y604" s="64"/>
      <c r="Z604" s="64"/>
      <c r="AA604" s="64"/>
      <c r="AB604" s="64"/>
      <c r="AC604" s="64"/>
      <c r="AD604" s="64"/>
      <c r="AE604" s="64"/>
      <c r="AF604" s="64"/>
      <c r="AG604" s="64"/>
      <c r="AH604" s="64"/>
      <c r="AI604" s="64"/>
      <c r="AJ604" s="64"/>
      <c r="AK604" s="64"/>
      <c r="AL604" s="64"/>
      <c r="AM604" s="64"/>
      <c r="AN604" s="64"/>
      <c r="AO604" s="64"/>
      <c r="AP604" s="64"/>
      <c r="AQ604" s="64"/>
      <c r="AR604" s="64"/>
      <c r="AS604" s="64"/>
      <c r="AT604" s="64"/>
      <c r="AU604" s="64"/>
      <c r="AV604" s="64"/>
      <c r="AW604" s="64"/>
      <c r="AX604" s="64"/>
      <c r="AY604" s="64"/>
      <c r="AZ604" s="64"/>
    </row>
    <row r="605" spans="6:52" ht="18" customHeight="1" x14ac:dyDescent="0.3">
      <c r="F605" s="27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</row>
    <row r="606" spans="6:52" ht="18" customHeight="1" x14ac:dyDescent="0.3">
      <c r="F606" s="26"/>
      <c r="G606" s="64"/>
      <c r="H606" s="64"/>
      <c r="I606" s="64"/>
      <c r="J606" s="64"/>
      <c r="K606" s="64"/>
      <c r="L606" s="64"/>
      <c r="M606" s="64"/>
      <c r="N606" s="64"/>
      <c r="O606" s="64"/>
      <c r="P606" s="64"/>
      <c r="Q606" s="64"/>
      <c r="R606" s="64"/>
      <c r="S606" s="64"/>
      <c r="T606" s="64"/>
      <c r="U606" s="64"/>
      <c r="V606" s="64"/>
      <c r="W606" s="64"/>
      <c r="X606" s="64"/>
      <c r="Y606" s="64"/>
      <c r="Z606" s="64"/>
      <c r="AA606" s="64"/>
      <c r="AB606" s="64"/>
      <c r="AC606" s="64"/>
      <c r="AD606" s="64"/>
      <c r="AE606" s="64"/>
      <c r="AF606" s="64"/>
      <c r="AG606" s="64"/>
      <c r="AH606" s="64"/>
      <c r="AI606" s="64"/>
      <c r="AJ606" s="64"/>
      <c r="AK606" s="64"/>
      <c r="AL606" s="64"/>
      <c r="AM606" s="64"/>
      <c r="AN606" s="64"/>
      <c r="AO606" s="64"/>
      <c r="AP606" s="64"/>
      <c r="AQ606" s="64"/>
      <c r="AR606" s="64"/>
      <c r="AS606" s="64"/>
      <c r="AT606" s="64"/>
      <c r="AU606" s="64"/>
      <c r="AV606" s="64"/>
      <c r="AW606" s="64"/>
      <c r="AX606" s="64"/>
      <c r="AY606" s="64"/>
      <c r="AZ606" s="64"/>
    </row>
    <row r="607" spans="6:52" ht="18" customHeight="1" x14ac:dyDescent="0.3">
      <c r="F607" s="27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</row>
    <row r="608" spans="6:52" ht="18" customHeight="1" x14ac:dyDescent="0.3">
      <c r="F608" s="26"/>
      <c r="G608" s="64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64"/>
      <c r="U608" s="64"/>
      <c r="V608" s="64"/>
      <c r="W608" s="64"/>
      <c r="X608" s="64"/>
      <c r="Y608" s="64"/>
      <c r="Z608" s="64"/>
      <c r="AA608" s="64"/>
      <c r="AB608" s="64"/>
      <c r="AC608" s="64"/>
      <c r="AD608" s="64"/>
      <c r="AE608" s="64"/>
      <c r="AF608" s="64"/>
      <c r="AG608" s="64"/>
      <c r="AH608" s="64"/>
      <c r="AI608" s="64"/>
      <c r="AJ608" s="64"/>
      <c r="AK608" s="64"/>
      <c r="AL608" s="64"/>
      <c r="AM608" s="64"/>
      <c r="AN608" s="64"/>
      <c r="AO608" s="64"/>
      <c r="AP608" s="64"/>
      <c r="AQ608" s="64"/>
      <c r="AR608" s="64"/>
      <c r="AS608" s="64"/>
      <c r="AT608" s="64"/>
      <c r="AU608" s="64"/>
      <c r="AV608" s="64"/>
      <c r="AW608" s="64"/>
      <c r="AX608" s="64"/>
      <c r="AY608" s="64"/>
      <c r="AZ608" s="64"/>
    </row>
    <row r="609" spans="6:52" ht="18" customHeight="1" x14ac:dyDescent="0.3">
      <c r="F609" s="27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</row>
    <row r="610" spans="6:52" ht="18" customHeight="1" x14ac:dyDescent="0.3">
      <c r="F610" s="26"/>
      <c r="G610" s="64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64"/>
      <c r="U610" s="64"/>
      <c r="V610" s="64"/>
      <c r="W610" s="64"/>
      <c r="X610" s="64"/>
      <c r="Y610" s="64"/>
      <c r="Z610" s="64"/>
      <c r="AA610" s="64"/>
      <c r="AB610" s="64"/>
      <c r="AC610" s="64"/>
      <c r="AD610" s="64"/>
      <c r="AE610" s="64"/>
      <c r="AF610" s="64"/>
      <c r="AG610" s="64"/>
      <c r="AH610" s="64"/>
      <c r="AI610" s="64"/>
      <c r="AJ610" s="64"/>
      <c r="AK610" s="64"/>
      <c r="AL610" s="64"/>
      <c r="AM610" s="64"/>
      <c r="AN610" s="64"/>
      <c r="AO610" s="64"/>
      <c r="AP610" s="64"/>
      <c r="AQ610" s="64"/>
      <c r="AR610" s="64"/>
      <c r="AS610" s="64"/>
      <c r="AT610" s="64"/>
      <c r="AU610" s="64"/>
      <c r="AV610" s="64"/>
      <c r="AW610" s="64"/>
      <c r="AX610" s="64"/>
      <c r="AY610" s="64"/>
      <c r="AZ610" s="64"/>
    </row>
    <row r="611" spans="6:52" ht="18" customHeight="1" x14ac:dyDescent="0.3">
      <c r="F611" s="27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</row>
    <row r="612" spans="6:52" ht="18" customHeight="1" x14ac:dyDescent="0.3">
      <c r="F612" s="26"/>
      <c r="G612" s="64"/>
      <c r="H612" s="64"/>
      <c r="I612" s="64"/>
      <c r="J612" s="64"/>
      <c r="K612" s="64"/>
      <c r="L612" s="64"/>
      <c r="M612" s="64"/>
      <c r="N612" s="64"/>
      <c r="O612" s="64"/>
      <c r="P612" s="64"/>
      <c r="Q612" s="64"/>
      <c r="R612" s="64"/>
      <c r="S612" s="64"/>
      <c r="T612" s="64"/>
      <c r="U612" s="64"/>
      <c r="V612" s="64"/>
      <c r="W612" s="64"/>
      <c r="X612" s="64"/>
      <c r="Y612" s="64"/>
      <c r="Z612" s="64"/>
      <c r="AA612" s="64"/>
      <c r="AB612" s="64"/>
      <c r="AC612" s="64"/>
      <c r="AD612" s="64"/>
      <c r="AE612" s="64"/>
      <c r="AF612" s="64"/>
      <c r="AG612" s="64"/>
      <c r="AH612" s="64"/>
      <c r="AI612" s="64"/>
      <c r="AJ612" s="64"/>
      <c r="AK612" s="64"/>
      <c r="AL612" s="64"/>
      <c r="AM612" s="64"/>
      <c r="AN612" s="64"/>
      <c r="AO612" s="64"/>
      <c r="AP612" s="64"/>
      <c r="AQ612" s="64"/>
      <c r="AR612" s="64"/>
      <c r="AS612" s="64"/>
      <c r="AT612" s="64"/>
      <c r="AU612" s="64"/>
      <c r="AV612" s="64"/>
      <c r="AW612" s="64"/>
      <c r="AX612" s="64"/>
      <c r="AY612" s="64"/>
      <c r="AZ612" s="64"/>
    </row>
    <row r="613" spans="6:52" ht="18" customHeight="1" x14ac:dyDescent="0.3">
      <c r="F613" s="27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</row>
    <row r="614" spans="6:52" ht="18" customHeight="1" x14ac:dyDescent="0.3">
      <c r="F614" s="26"/>
      <c r="G614" s="64"/>
      <c r="H614" s="64"/>
      <c r="I614" s="64"/>
      <c r="J614" s="64"/>
      <c r="K614" s="64"/>
      <c r="L614" s="64"/>
      <c r="M614" s="64"/>
      <c r="N614" s="64"/>
      <c r="O614" s="64"/>
      <c r="P614" s="64"/>
      <c r="Q614" s="64"/>
      <c r="R614" s="64"/>
      <c r="S614" s="64"/>
      <c r="T614" s="64"/>
      <c r="U614" s="64"/>
      <c r="V614" s="64"/>
      <c r="W614" s="64"/>
      <c r="X614" s="64"/>
      <c r="Y614" s="64"/>
      <c r="Z614" s="64"/>
      <c r="AA614" s="64"/>
      <c r="AB614" s="64"/>
      <c r="AC614" s="64"/>
      <c r="AD614" s="64"/>
      <c r="AE614" s="64"/>
      <c r="AF614" s="64"/>
      <c r="AG614" s="64"/>
      <c r="AH614" s="64"/>
      <c r="AI614" s="64"/>
      <c r="AJ614" s="64"/>
      <c r="AK614" s="64"/>
      <c r="AL614" s="64"/>
      <c r="AM614" s="64"/>
      <c r="AN614" s="64"/>
      <c r="AO614" s="64"/>
      <c r="AP614" s="64"/>
      <c r="AQ614" s="64"/>
      <c r="AR614" s="64"/>
      <c r="AS614" s="64"/>
      <c r="AT614" s="64"/>
      <c r="AU614" s="64"/>
      <c r="AV614" s="64"/>
      <c r="AW614" s="64"/>
      <c r="AX614" s="64"/>
      <c r="AY614" s="64"/>
      <c r="AZ614" s="64"/>
    </row>
    <row r="615" spans="6:52" ht="18" customHeight="1" x14ac:dyDescent="0.3">
      <c r="F615" s="27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</row>
    <row r="616" spans="6:52" ht="18" customHeight="1" x14ac:dyDescent="0.3">
      <c r="F616" s="26"/>
      <c r="G616" s="64"/>
      <c r="H616" s="64"/>
      <c r="I616" s="64"/>
      <c r="J616" s="64"/>
      <c r="K616" s="64"/>
      <c r="L616" s="64"/>
      <c r="M616" s="64"/>
      <c r="N616" s="64"/>
      <c r="O616" s="64"/>
      <c r="P616" s="64"/>
      <c r="Q616" s="64"/>
      <c r="R616" s="64"/>
      <c r="S616" s="64"/>
      <c r="T616" s="64"/>
      <c r="U616" s="64"/>
      <c r="V616" s="64"/>
      <c r="W616" s="64"/>
      <c r="X616" s="64"/>
      <c r="Y616" s="64"/>
      <c r="Z616" s="64"/>
      <c r="AA616" s="64"/>
      <c r="AB616" s="64"/>
      <c r="AC616" s="64"/>
      <c r="AD616" s="64"/>
      <c r="AE616" s="64"/>
      <c r="AF616" s="64"/>
      <c r="AG616" s="64"/>
      <c r="AH616" s="64"/>
      <c r="AI616" s="64"/>
      <c r="AJ616" s="64"/>
      <c r="AK616" s="64"/>
      <c r="AL616" s="64"/>
      <c r="AM616" s="64"/>
      <c r="AN616" s="64"/>
      <c r="AO616" s="64"/>
      <c r="AP616" s="64"/>
      <c r="AQ616" s="64"/>
      <c r="AR616" s="64"/>
      <c r="AS616" s="64"/>
      <c r="AT616" s="64"/>
      <c r="AU616" s="64"/>
      <c r="AV616" s="64"/>
      <c r="AW616" s="64"/>
      <c r="AX616" s="64"/>
      <c r="AY616" s="64"/>
      <c r="AZ616" s="64"/>
    </row>
    <row r="617" spans="6:52" ht="18" customHeight="1" x14ac:dyDescent="0.3">
      <c r="F617" s="27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  <c r="AA617" s="65"/>
      <c r="AB617" s="65"/>
      <c r="AC617" s="65"/>
      <c r="AD617" s="65"/>
      <c r="AE617" s="65"/>
      <c r="AF617" s="65"/>
      <c r="AG617" s="65"/>
      <c r="AH617" s="65"/>
      <c r="AI617" s="65"/>
      <c r="AJ617" s="65"/>
      <c r="AK617" s="65"/>
      <c r="AL617" s="65"/>
      <c r="AM617" s="65"/>
      <c r="AN617" s="65"/>
      <c r="AO617" s="65"/>
      <c r="AP617" s="65"/>
      <c r="AQ617" s="65"/>
      <c r="AR617" s="65"/>
      <c r="AS617" s="65"/>
      <c r="AT617" s="65"/>
      <c r="AU617" s="65"/>
      <c r="AV617" s="65"/>
      <c r="AW617" s="65"/>
      <c r="AX617" s="65"/>
      <c r="AY617" s="65"/>
      <c r="AZ617" s="65"/>
    </row>
    <row r="618" spans="6:52" ht="18" customHeight="1" x14ac:dyDescent="0.3">
      <c r="F618" s="26"/>
      <c r="G618" s="64"/>
      <c r="H618" s="64"/>
      <c r="I618" s="64"/>
      <c r="J618" s="64"/>
      <c r="K618" s="64"/>
      <c r="L618" s="64"/>
      <c r="M618" s="64"/>
      <c r="N618" s="64"/>
      <c r="O618" s="64"/>
      <c r="P618" s="64"/>
      <c r="Q618" s="64"/>
      <c r="R618" s="64"/>
      <c r="S618" s="64"/>
      <c r="T618" s="64"/>
      <c r="U618" s="64"/>
      <c r="V618" s="64"/>
      <c r="W618" s="64"/>
      <c r="X618" s="64"/>
      <c r="Y618" s="64"/>
      <c r="Z618" s="64"/>
      <c r="AA618" s="64"/>
      <c r="AB618" s="64"/>
      <c r="AC618" s="64"/>
      <c r="AD618" s="64"/>
      <c r="AE618" s="64"/>
      <c r="AF618" s="64"/>
      <c r="AG618" s="64"/>
      <c r="AH618" s="64"/>
      <c r="AI618" s="64"/>
      <c r="AJ618" s="64"/>
      <c r="AK618" s="64"/>
      <c r="AL618" s="64"/>
      <c r="AM618" s="64"/>
      <c r="AN618" s="64"/>
      <c r="AO618" s="64"/>
      <c r="AP618" s="64"/>
      <c r="AQ618" s="64"/>
      <c r="AR618" s="64"/>
      <c r="AS618" s="64"/>
      <c r="AT618" s="64"/>
      <c r="AU618" s="64"/>
      <c r="AV618" s="64"/>
      <c r="AW618" s="64"/>
      <c r="AX618" s="64"/>
      <c r="AY618" s="64"/>
      <c r="AZ618" s="64"/>
    </row>
    <row r="619" spans="6:52" ht="18" customHeight="1" x14ac:dyDescent="0.3">
      <c r="F619" s="27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  <c r="AA619" s="65"/>
      <c r="AB619" s="65"/>
      <c r="AC619" s="65"/>
      <c r="AD619" s="65"/>
      <c r="AE619" s="65"/>
      <c r="AF619" s="65"/>
      <c r="AG619" s="65"/>
      <c r="AH619" s="65"/>
      <c r="AI619" s="65"/>
      <c r="AJ619" s="65"/>
      <c r="AK619" s="65"/>
      <c r="AL619" s="65"/>
      <c r="AM619" s="65"/>
      <c r="AN619" s="65"/>
      <c r="AO619" s="65"/>
      <c r="AP619" s="65"/>
      <c r="AQ619" s="65"/>
      <c r="AR619" s="65"/>
      <c r="AS619" s="65"/>
      <c r="AT619" s="65"/>
      <c r="AU619" s="65"/>
      <c r="AV619" s="65"/>
      <c r="AW619" s="65"/>
      <c r="AX619" s="65"/>
      <c r="AY619" s="65"/>
      <c r="AZ619" s="65"/>
    </row>
    <row r="620" spans="6:52" ht="18" customHeight="1" x14ac:dyDescent="0.3">
      <c r="F620" s="26"/>
      <c r="G620" s="64"/>
      <c r="H620" s="64"/>
      <c r="I620" s="64"/>
      <c r="J620" s="64"/>
      <c r="K620" s="64"/>
      <c r="L620" s="64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  <c r="AA620" s="64"/>
      <c r="AB620" s="64"/>
      <c r="AC620" s="64"/>
      <c r="AD620" s="64"/>
      <c r="AE620" s="64"/>
      <c r="AF620" s="64"/>
      <c r="AG620" s="64"/>
      <c r="AH620" s="64"/>
      <c r="AI620" s="64"/>
      <c r="AJ620" s="64"/>
      <c r="AK620" s="64"/>
      <c r="AL620" s="64"/>
      <c r="AM620" s="64"/>
      <c r="AN620" s="64"/>
      <c r="AO620" s="64"/>
      <c r="AP620" s="64"/>
      <c r="AQ620" s="64"/>
      <c r="AR620" s="64"/>
      <c r="AS620" s="64"/>
      <c r="AT620" s="64"/>
      <c r="AU620" s="64"/>
      <c r="AV620" s="64"/>
      <c r="AW620" s="64"/>
      <c r="AX620" s="64"/>
      <c r="AY620" s="64"/>
      <c r="AZ620" s="64"/>
    </row>
    <row r="621" spans="6:52" ht="18" customHeight="1" x14ac:dyDescent="0.3">
      <c r="F621" s="27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</row>
    <row r="622" spans="6:52" ht="18" customHeight="1" x14ac:dyDescent="0.3">
      <c r="F622" s="26"/>
      <c r="G622" s="64"/>
      <c r="H622" s="64"/>
      <c r="I622" s="64"/>
      <c r="J622" s="64"/>
      <c r="K622" s="64"/>
      <c r="L622" s="64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  <c r="AA622" s="64"/>
      <c r="AB622" s="64"/>
      <c r="AC622" s="64"/>
      <c r="AD622" s="64"/>
      <c r="AE622" s="64"/>
      <c r="AF622" s="64"/>
      <c r="AG622" s="64"/>
      <c r="AH622" s="64"/>
      <c r="AI622" s="64"/>
      <c r="AJ622" s="64"/>
      <c r="AK622" s="64"/>
      <c r="AL622" s="64"/>
      <c r="AM622" s="64"/>
      <c r="AN622" s="64"/>
      <c r="AO622" s="64"/>
      <c r="AP622" s="64"/>
      <c r="AQ622" s="64"/>
      <c r="AR622" s="64"/>
      <c r="AS622" s="64"/>
      <c r="AT622" s="64"/>
      <c r="AU622" s="64"/>
      <c r="AV622" s="64"/>
      <c r="AW622" s="64"/>
      <c r="AX622" s="64"/>
      <c r="AY622" s="64"/>
      <c r="AZ622" s="64"/>
    </row>
    <row r="623" spans="6:52" ht="18" customHeight="1" x14ac:dyDescent="0.3">
      <c r="F623" s="27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</row>
    <row r="624" spans="6:52" ht="18" customHeight="1" x14ac:dyDescent="0.3">
      <c r="F624" s="26"/>
      <c r="G624" s="64"/>
      <c r="H624" s="64"/>
      <c r="I624" s="64"/>
      <c r="J624" s="64"/>
      <c r="K624" s="64"/>
      <c r="L624" s="64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  <c r="AA624" s="64"/>
      <c r="AB624" s="64"/>
      <c r="AC624" s="64"/>
      <c r="AD624" s="64"/>
      <c r="AE624" s="64"/>
      <c r="AF624" s="64"/>
      <c r="AG624" s="64"/>
      <c r="AH624" s="64"/>
      <c r="AI624" s="64"/>
      <c r="AJ624" s="64"/>
      <c r="AK624" s="64"/>
      <c r="AL624" s="64"/>
      <c r="AM624" s="64"/>
      <c r="AN624" s="64"/>
      <c r="AO624" s="64"/>
      <c r="AP624" s="64"/>
      <c r="AQ624" s="64"/>
      <c r="AR624" s="64"/>
      <c r="AS624" s="64"/>
      <c r="AT624" s="64"/>
      <c r="AU624" s="64"/>
      <c r="AV624" s="64"/>
      <c r="AW624" s="64"/>
      <c r="AX624" s="64"/>
      <c r="AY624" s="64"/>
      <c r="AZ624" s="64"/>
    </row>
    <row r="625" spans="6:52" ht="18" customHeight="1" x14ac:dyDescent="0.3">
      <c r="F625" s="27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  <c r="AR625" s="65"/>
      <c r="AS625" s="65"/>
      <c r="AT625" s="65"/>
      <c r="AU625" s="65"/>
      <c r="AV625" s="65"/>
      <c r="AW625" s="65"/>
      <c r="AX625" s="65"/>
      <c r="AY625" s="65"/>
      <c r="AZ625" s="65"/>
    </row>
    <row r="626" spans="6:52" ht="18" customHeight="1" x14ac:dyDescent="0.3">
      <c r="F626" s="26"/>
      <c r="G626" s="64"/>
      <c r="H626" s="64"/>
      <c r="I626" s="64"/>
      <c r="J626" s="64"/>
      <c r="K626" s="64"/>
      <c r="L626" s="64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  <c r="AA626" s="64"/>
      <c r="AB626" s="64"/>
      <c r="AC626" s="64"/>
      <c r="AD626" s="64"/>
      <c r="AE626" s="64"/>
      <c r="AF626" s="64"/>
      <c r="AG626" s="64"/>
      <c r="AH626" s="64"/>
      <c r="AI626" s="64"/>
      <c r="AJ626" s="64"/>
      <c r="AK626" s="64"/>
      <c r="AL626" s="64"/>
      <c r="AM626" s="64"/>
      <c r="AN626" s="64"/>
      <c r="AO626" s="64"/>
      <c r="AP626" s="64"/>
      <c r="AQ626" s="64"/>
      <c r="AR626" s="64"/>
      <c r="AS626" s="64"/>
      <c r="AT626" s="64"/>
      <c r="AU626" s="64"/>
      <c r="AV626" s="64"/>
      <c r="AW626" s="64"/>
      <c r="AX626" s="64"/>
      <c r="AY626" s="64"/>
      <c r="AZ626" s="64"/>
    </row>
    <row r="627" spans="6:52" ht="18" customHeight="1" x14ac:dyDescent="0.3">
      <c r="F627" s="27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  <c r="AR627" s="65"/>
      <c r="AS627" s="65"/>
      <c r="AT627" s="65"/>
      <c r="AU627" s="65"/>
      <c r="AV627" s="65"/>
      <c r="AW627" s="65"/>
      <c r="AX627" s="65"/>
      <c r="AY627" s="65"/>
      <c r="AZ627" s="65"/>
    </row>
    <row r="628" spans="6:52" ht="18" customHeight="1" x14ac:dyDescent="0.3">
      <c r="F628" s="26"/>
      <c r="G628" s="64"/>
      <c r="H628" s="64"/>
      <c r="I628" s="64"/>
      <c r="J628" s="64"/>
      <c r="K628" s="64"/>
      <c r="L628" s="64"/>
      <c r="M628" s="64"/>
      <c r="N628" s="64"/>
      <c r="O628" s="64"/>
      <c r="P628" s="64"/>
      <c r="Q628" s="64"/>
      <c r="R628" s="64"/>
      <c r="S628" s="64"/>
      <c r="T628" s="64"/>
      <c r="U628" s="64"/>
      <c r="V628" s="64"/>
      <c r="W628" s="64"/>
      <c r="X628" s="64"/>
      <c r="Y628" s="64"/>
      <c r="Z628" s="64"/>
      <c r="AA628" s="64"/>
      <c r="AB628" s="64"/>
      <c r="AC628" s="64"/>
      <c r="AD628" s="64"/>
      <c r="AE628" s="64"/>
      <c r="AF628" s="64"/>
      <c r="AG628" s="64"/>
      <c r="AH628" s="64"/>
      <c r="AI628" s="64"/>
      <c r="AJ628" s="64"/>
      <c r="AK628" s="64"/>
      <c r="AL628" s="64"/>
      <c r="AM628" s="64"/>
      <c r="AN628" s="64"/>
      <c r="AO628" s="64"/>
      <c r="AP628" s="64"/>
      <c r="AQ628" s="64"/>
      <c r="AR628" s="64"/>
      <c r="AS628" s="64"/>
      <c r="AT628" s="64"/>
      <c r="AU628" s="64"/>
      <c r="AV628" s="64"/>
      <c r="AW628" s="64"/>
      <c r="AX628" s="64"/>
      <c r="AY628" s="64"/>
      <c r="AZ628" s="64"/>
    </row>
    <row r="629" spans="6:52" ht="18" customHeight="1" x14ac:dyDescent="0.3">
      <c r="F629" s="27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</row>
    <row r="630" spans="6:52" ht="18" customHeight="1" x14ac:dyDescent="0.3">
      <c r="F630" s="26"/>
      <c r="G630" s="64"/>
      <c r="H630" s="64"/>
      <c r="I630" s="64"/>
      <c r="J630" s="64"/>
      <c r="K630" s="64"/>
      <c r="L630" s="64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64"/>
      <c r="AF630" s="64"/>
      <c r="AG630" s="64"/>
      <c r="AH630" s="64"/>
      <c r="AI630" s="64"/>
      <c r="AJ630" s="64"/>
      <c r="AK630" s="64"/>
      <c r="AL630" s="64"/>
      <c r="AM630" s="64"/>
      <c r="AN630" s="64"/>
      <c r="AO630" s="64"/>
      <c r="AP630" s="64"/>
      <c r="AQ630" s="64"/>
      <c r="AR630" s="64"/>
      <c r="AS630" s="64"/>
      <c r="AT630" s="64"/>
      <c r="AU630" s="64"/>
      <c r="AV630" s="64"/>
      <c r="AW630" s="64"/>
      <c r="AX630" s="64"/>
      <c r="AY630" s="64"/>
      <c r="AZ630" s="64"/>
    </row>
    <row r="631" spans="6:52" ht="18" customHeight="1" x14ac:dyDescent="0.3">
      <c r="F631" s="27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</row>
    <row r="632" spans="6:52" ht="18" customHeight="1" x14ac:dyDescent="0.3">
      <c r="F632" s="26"/>
      <c r="G632" s="64"/>
      <c r="H632" s="64"/>
      <c r="I632" s="64"/>
      <c r="J632" s="64"/>
      <c r="K632" s="64"/>
      <c r="L632" s="64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64"/>
      <c r="Y632" s="64"/>
      <c r="Z632" s="64"/>
      <c r="AA632" s="64"/>
      <c r="AB632" s="64"/>
      <c r="AC632" s="64"/>
      <c r="AD632" s="64"/>
      <c r="AE632" s="64"/>
      <c r="AF632" s="64"/>
      <c r="AG632" s="64"/>
      <c r="AH632" s="64"/>
      <c r="AI632" s="64"/>
      <c r="AJ632" s="64"/>
      <c r="AK632" s="64"/>
      <c r="AL632" s="64"/>
      <c r="AM632" s="64"/>
      <c r="AN632" s="64"/>
      <c r="AO632" s="64"/>
      <c r="AP632" s="64"/>
      <c r="AQ632" s="64"/>
      <c r="AR632" s="64"/>
      <c r="AS632" s="64"/>
      <c r="AT632" s="64"/>
      <c r="AU632" s="64"/>
      <c r="AV632" s="64"/>
      <c r="AW632" s="64"/>
      <c r="AX632" s="64"/>
      <c r="AY632" s="64"/>
      <c r="AZ632" s="64"/>
    </row>
    <row r="633" spans="6:52" ht="18" customHeight="1" x14ac:dyDescent="0.3">
      <c r="F633" s="27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</row>
    <row r="634" spans="6:52" ht="18" customHeight="1" x14ac:dyDescent="0.3">
      <c r="F634" s="26"/>
      <c r="G634" s="64"/>
      <c r="H634" s="64"/>
      <c r="I634" s="64"/>
      <c r="J634" s="64"/>
      <c r="K634" s="64"/>
      <c r="L634" s="64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64"/>
      <c r="Y634" s="64"/>
      <c r="Z634" s="64"/>
      <c r="AA634" s="64"/>
      <c r="AB634" s="64"/>
      <c r="AC634" s="64"/>
      <c r="AD634" s="64"/>
      <c r="AE634" s="64"/>
      <c r="AF634" s="64"/>
      <c r="AG634" s="64"/>
      <c r="AH634" s="64"/>
      <c r="AI634" s="64"/>
      <c r="AJ634" s="64"/>
      <c r="AK634" s="64"/>
      <c r="AL634" s="64"/>
      <c r="AM634" s="64"/>
      <c r="AN634" s="64"/>
      <c r="AO634" s="64"/>
      <c r="AP634" s="64"/>
      <c r="AQ634" s="64"/>
      <c r="AR634" s="64"/>
      <c r="AS634" s="64"/>
      <c r="AT634" s="64"/>
      <c r="AU634" s="64"/>
      <c r="AV634" s="64"/>
      <c r="AW634" s="64"/>
      <c r="AX634" s="64"/>
      <c r="AY634" s="64"/>
      <c r="AZ634" s="64"/>
    </row>
    <row r="635" spans="6:52" ht="18" customHeight="1" x14ac:dyDescent="0.3">
      <c r="F635" s="27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  <c r="AR635" s="65"/>
      <c r="AS635" s="65"/>
      <c r="AT635" s="65"/>
      <c r="AU635" s="65"/>
      <c r="AV635" s="65"/>
      <c r="AW635" s="65"/>
      <c r="AX635" s="65"/>
      <c r="AY635" s="65"/>
      <c r="AZ635" s="65"/>
    </row>
    <row r="636" spans="6:52" ht="18" customHeight="1" x14ac:dyDescent="0.3">
      <c r="F636" s="26"/>
      <c r="G636" s="64"/>
      <c r="H636" s="64"/>
      <c r="I636" s="64"/>
      <c r="J636" s="64"/>
      <c r="K636" s="64"/>
      <c r="L636" s="64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64"/>
      <c r="Y636" s="64"/>
      <c r="Z636" s="64"/>
      <c r="AA636" s="64"/>
      <c r="AB636" s="64"/>
      <c r="AC636" s="64"/>
      <c r="AD636" s="64"/>
      <c r="AE636" s="64"/>
      <c r="AF636" s="64"/>
      <c r="AG636" s="64"/>
      <c r="AH636" s="64"/>
      <c r="AI636" s="64"/>
      <c r="AJ636" s="64"/>
      <c r="AK636" s="64"/>
      <c r="AL636" s="64"/>
      <c r="AM636" s="64"/>
      <c r="AN636" s="64"/>
      <c r="AO636" s="64"/>
      <c r="AP636" s="64"/>
      <c r="AQ636" s="64"/>
      <c r="AR636" s="64"/>
      <c r="AS636" s="64"/>
      <c r="AT636" s="64"/>
      <c r="AU636" s="64"/>
      <c r="AV636" s="64"/>
      <c r="AW636" s="64"/>
      <c r="AX636" s="64"/>
      <c r="AY636" s="64"/>
      <c r="AZ636" s="64"/>
    </row>
    <row r="637" spans="6:52" ht="18" customHeight="1" x14ac:dyDescent="0.3">
      <c r="F637" s="27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  <c r="AR637" s="65"/>
      <c r="AS637" s="65"/>
      <c r="AT637" s="65"/>
      <c r="AU637" s="65"/>
      <c r="AV637" s="65"/>
      <c r="AW637" s="65"/>
      <c r="AX637" s="65"/>
      <c r="AY637" s="65"/>
      <c r="AZ637" s="65"/>
    </row>
    <row r="638" spans="6:52" ht="18" customHeight="1" x14ac:dyDescent="0.3">
      <c r="F638" s="26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64"/>
      <c r="AA638" s="64"/>
      <c r="AB638" s="64"/>
      <c r="AC638" s="64"/>
      <c r="AD638" s="64"/>
      <c r="AE638" s="64"/>
      <c r="AF638" s="64"/>
      <c r="AG638" s="64"/>
      <c r="AH638" s="64"/>
      <c r="AI638" s="64"/>
      <c r="AJ638" s="64"/>
      <c r="AK638" s="64"/>
      <c r="AL638" s="64"/>
      <c r="AM638" s="64"/>
      <c r="AN638" s="64"/>
      <c r="AO638" s="64"/>
      <c r="AP638" s="64"/>
      <c r="AQ638" s="64"/>
      <c r="AR638" s="64"/>
      <c r="AS638" s="64"/>
      <c r="AT638" s="64"/>
      <c r="AU638" s="64"/>
      <c r="AV638" s="64"/>
      <c r="AW638" s="64"/>
      <c r="AX638" s="64"/>
      <c r="AY638" s="64"/>
      <c r="AZ638" s="64"/>
    </row>
    <row r="639" spans="6:52" ht="18" customHeight="1" x14ac:dyDescent="0.3">
      <c r="F639" s="27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</row>
    <row r="640" spans="6:52" ht="18" customHeight="1" x14ac:dyDescent="0.3">
      <c r="F640" s="26"/>
      <c r="G640" s="64"/>
      <c r="H640" s="64"/>
      <c r="I640" s="64"/>
      <c r="J640" s="64"/>
      <c r="K640" s="64"/>
      <c r="L640" s="64"/>
      <c r="M640" s="64"/>
      <c r="N640" s="64"/>
      <c r="O640" s="64"/>
      <c r="P640" s="64"/>
      <c r="Q640" s="64"/>
      <c r="R640" s="64"/>
      <c r="S640" s="64"/>
      <c r="T640" s="64"/>
      <c r="U640" s="64"/>
      <c r="V640" s="64"/>
      <c r="W640" s="64"/>
      <c r="X640" s="64"/>
      <c r="Y640" s="64"/>
      <c r="Z640" s="64"/>
      <c r="AA640" s="64"/>
      <c r="AB640" s="64"/>
      <c r="AC640" s="64"/>
      <c r="AD640" s="64"/>
      <c r="AE640" s="64"/>
      <c r="AF640" s="64"/>
      <c r="AG640" s="64"/>
      <c r="AH640" s="64"/>
      <c r="AI640" s="64"/>
      <c r="AJ640" s="64"/>
      <c r="AK640" s="64"/>
      <c r="AL640" s="64"/>
      <c r="AM640" s="64"/>
      <c r="AN640" s="64"/>
      <c r="AO640" s="64"/>
      <c r="AP640" s="64"/>
      <c r="AQ640" s="64"/>
      <c r="AR640" s="64"/>
      <c r="AS640" s="64"/>
      <c r="AT640" s="64"/>
      <c r="AU640" s="64"/>
      <c r="AV640" s="64"/>
      <c r="AW640" s="64"/>
      <c r="AX640" s="64"/>
      <c r="AY640" s="64"/>
      <c r="AZ640" s="64"/>
    </row>
    <row r="641" spans="6:52" ht="18" customHeight="1" x14ac:dyDescent="0.3">
      <c r="F641" s="27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  <c r="AA641" s="65"/>
      <c r="AB641" s="65"/>
      <c r="AC641" s="65"/>
      <c r="AD641" s="65"/>
      <c r="AE641" s="65"/>
      <c r="AF641" s="65"/>
      <c r="AG641" s="65"/>
      <c r="AH641" s="65"/>
      <c r="AI641" s="65"/>
      <c r="AJ641" s="65"/>
      <c r="AK641" s="65"/>
      <c r="AL641" s="65"/>
      <c r="AM641" s="65"/>
      <c r="AN641" s="65"/>
      <c r="AO641" s="65"/>
      <c r="AP641" s="65"/>
      <c r="AQ641" s="65"/>
      <c r="AR641" s="65"/>
      <c r="AS641" s="65"/>
      <c r="AT641" s="65"/>
      <c r="AU641" s="65"/>
      <c r="AV641" s="65"/>
      <c r="AW641" s="65"/>
      <c r="AX641" s="65"/>
      <c r="AY641" s="65"/>
      <c r="AZ641" s="65"/>
    </row>
    <row r="642" spans="6:52" ht="18" customHeight="1" x14ac:dyDescent="0.3">
      <c r="F642" s="26"/>
      <c r="G642" s="64"/>
      <c r="H642" s="64"/>
      <c r="I642" s="64"/>
      <c r="J642" s="64"/>
      <c r="K642" s="64"/>
      <c r="L642" s="64"/>
      <c r="M642" s="64"/>
      <c r="N642" s="64"/>
      <c r="O642" s="64"/>
      <c r="P642" s="64"/>
      <c r="Q642" s="64"/>
      <c r="R642" s="64"/>
      <c r="S642" s="64"/>
      <c r="T642" s="64"/>
      <c r="U642" s="64"/>
      <c r="V642" s="64"/>
      <c r="W642" s="64"/>
      <c r="X642" s="64"/>
      <c r="Y642" s="64"/>
      <c r="Z642" s="64"/>
      <c r="AA642" s="64"/>
      <c r="AB642" s="64"/>
      <c r="AC642" s="64"/>
      <c r="AD642" s="64"/>
      <c r="AE642" s="64"/>
      <c r="AF642" s="64"/>
      <c r="AG642" s="64"/>
      <c r="AH642" s="64"/>
      <c r="AI642" s="64"/>
      <c r="AJ642" s="64"/>
      <c r="AK642" s="64"/>
      <c r="AL642" s="64"/>
      <c r="AM642" s="64"/>
      <c r="AN642" s="64"/>
      <c r="AO642" s="64"/>
      <c r="AP642" s="64"/>
      <c r="AQ642" s="64"/>
      <c r="AR642" s="64"/>
      <c r="AS642" s="64"/>
      <c r="AT642" s="64"/>
      <c r="AU642" s="64"/>
      <c r="AV642" s="64"/>
      <c r="AW642" s="64"/>
      <c r="AX642" s="64"/>
      <c r="AY642" s="64"/>
      <c r="AZ642" s="64"/>
    </row>
    <row r="643" spans="6:52" ht="18" customHeight="1" x14ac:dyDescent="0.3">
      <c r="F643" s="27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  <c r="AA643" s="65"/>
      <c r="AB643" s="65"/>
      <c r="AC643" s="65"/>
      <c r="AD643" s="65"/>
      <c r="AE643" s="65"/>
      <c r="AF643" s="65"/>
      <c r="AG643" s="65"/>
      <c r="AH643" s="65"/>
      <c r="AI643" s="65"/>
      <c r="AJ643" s="65"/>
      <c r="AK643" s="65"/>
      <c r="AL643" s="65"/>
      <c r="AM643" s="65"/>
      <c r="AN643" s="65"/>
      <c r="AO643" s="65"/>
      <c r="AP643" s="65"/>
      <c r="AQ643" s="65"/>
      <c r="AR643" s="65"/>
      <c r="AS643" s="65"/>
      <c r="AT643" s="65"/>
      <c r="AU643" s="65"/>
      <c r="AV643" s="65"/>
      <c r="AW643" s="65"/>
      <c r="AX643" s="65"/>
      <c r="AY643" s="65"/>
      <c r="AZ643" s="65"/>
    </row>
    <row r="644" spans="6:52" ht="18" customHeight="1" x14ac:dyDescent="0.3">
      <c r="F644" s="26"/>
      <c r="G644" s="64"/>
      <c r="H644" s="64"/>
      <c r="I644" s="64"/>
      <c r="J644" s="64"/>
      <c r="K644" s="64"/>
      <c r="L644" s="64"/>
      <c r="M644" s="64"/>
      <c r="N644" s="64"/>
      <c r="O644" s="64"/>
      <c r="P644" s="64"/>
      <c r="Q644" s="64"/>
      <c r="R644" s="64"/>
      <c r="S644" s="64"/>
      <c r="T644" s="64"/>
      <c r="U644" s="64"/>
      <c r="V644" s="64"/>
      <c r="W644" s="64"/>
      <c r="X644" s="64"/>
      <c r="Y644" s="64"/>
      <c r="Z644" s="64"/>
      <c r="AA644" s="64"/>
      <c r="AB644" s="64"/>
      <c r="AC644" s="64"/>
      <c r="AD644" s="64"/>
      <c r="AE644" s="64"/>
      <c r="AF644" s="64"/>
      <c r="AG644" s="64"/>
      <c r="AH644" s="64"/>
      <c r="AI644" s="64"/>
      <c r="AJ644" s="64"/>
      <c r="AK644" s="64"/>
      <c r="AL644" s="64"/>
      <c r="AM644" s="64"/>
      <c r="AN644" s="64"/>
      <c r="AO644" s="64"/>
      <c r="AP644" s="64"/>
      <c r="AQ644" s="64"/>
      <c r="AR644" s="64"/>
      <c r="AS644" s="64"/>
      <c r="AT644" s="64"/>
      <c r="AU644" s="64"/>
      <c r="AV644" s="64"/>
      <c r="AW644" s="64"/>
      <c r="AX644" s="64"/>
      <c r="AY644" s="64"/>
      <c r="AZ644" s="64"/>
    </row>
    <row r="645" spans="6:52" ht="18" customHeight="1" x14ac:dyDescent="0.3">
      <c r="F645" s="27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  <c r="AA645" s="65"/>
      <c r="AB645" s="65"/>
      <c r="AC645" s="65"/>
      <c r="AD645" s="65"/>
      <c r="AE645" s="65"/>
      <c r="AF645" s="65"/>
      <c r="AG645" s="65"/>
      <c r="AH645" s="65"/>
      <c r="AI645" s="65"/>
      <c r="AJ645" s="65"/>
      <c r="AK645" s="65"/>
      <c r="AL645" s="65"/>
      <c r="AM645" s="65"/>
      <c r="AN645" s="65"/>
      <c r="AO645" s="65"/>
      <c r="AP645" s="65"/>
      <c r="AQ645" s="65"/>
      <c r="AR645" s="65"/>
      <c r="AS645" s="65"/>
      <c r="AT645" s="65"/>
      <c r="AU645" s="65"/>
      <c r="AV645" s="65"/>
      <c r="AW645" s="65"/>
      <c r="AX645" s="65"/>
      <c r="AY645" s="65"/>
      <c r="AZ645" s="65"/>
    </row>
    <row r="646" spans="6:52" ht="18" customHeight="1" x14ac:dyDescent="0.3">
      <c r="F646" s="26"/>
      <c r="G646" s="64"/>
      <c r="H646" s="64"/>
      <c r="I646" s="64"/>
      <c r="J646" s="64"/>
      <c r="K646" s="64"/>
      <c r="L646" s="64"/>
      <c r="M646" s="64"/>
      <c r="N646" s="64"/>
      <c r="O646" s="64"/>
      <c r="P646" s="64"/>
      <c r="Q646" s="64"/>
      <c r="R646" s="64"/>
      <c r="S646" s="64"/>
      <c r="T646" s="64"/>
      <c r="U646" s="64"/>
      <c r="V646" s="64"/>
      <c r="W646" s="64"/>
      <c r="X646" s="64"/>
      <c r="Y646" s="64"/>
      <c r="Z646" s="64"/>
      <c r="AA646" s="64"/>
      <c r="AB646" s="64"/>
      <c r="AC646" s="64"/>
      <c r="AD646" s="64"/>
      <c r="AE646" s="64"/>
      <c r="AF646" s="64"/>
      <c r="AG646" s="64"/>
      <c r="AH646" s="64"/>
      <c r="AI646" s="64"/>
      <c r="AJ646" s="64"/>
      <c r="AK646" s="64"/>
      <c r="AL646" s="64"/>
      <c r="AM646" s="64"/>
      <c r="AN646" s="64"/>
      <c r="AO646" s="64"/>
      <c r="AP646" s="64"/>
      <c r="AQ646" s="64"/>
      <c r="AR646" s="64"/>
      <c r="AS646" s="64"/>
      <c r="AT646" s="64"/>
      <c r="AU646" s="64"/>
      <c r="AV646" s="64"/>
      <c r="AW646" s="64"/>
      <c r="AX646" s="64"/>
      <c r="AY646" s="64"/>
      <c r="AZ646" s="64"/>
    </row>
    <row r="647" spans="6:52" ht="18" customHeight="1" x14ac:dyDescent="0.3">
      <c r="F647" s="27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  <c r="AA647" s="65"/>
      <c r="AB647" s="65"/>
      <c r="AC647" s="65"/>
      <c r="AD647" s="65"/>
      <c r="AE647" s="65"/>
      <c r="AF647" s="65"/>
      <c r="AG647" s="65"/>
      <c r="AH647" s="65"/>
      <c r="AI647" s="65"/>
      <c r="AJ647" s="65"/>
      <c r="AK647" s="65"/>
      <c r="AL647" s="65"/>
      <c r="AM647" s="65"/>
      <c r="AN647" s="65"/>
      <c r="AO647" s="65"/>
      <c r="AP647" s="65"/>
      <c r="AQ647" s="65"/>
      <c r="AR647" s="65"/>
      <c r="AS647" s="65"/>
      <c r="AT647" s="65"/>
      <c r="AU647" s="65"/>
      <c r="AV647" s="65"/>
      <c r="AW647" s="65"/>
      <c r="AX647" s="65"/>
      <c r="AY647" s="65"/>
      <c r="AZ647" s="65"/>
    </row>
    <row r="648" spans="6:52" ht="18" customHeight="1" x14ac:dyDescent="0.3">
      <c r="F648" s="26"/>
      <c r="G648" s="64"/>
      <c r="H648" s="64"/>
      <c r="I648" s="64"/>
      <c r="J648" s="64"/>
      <c r="K648" s="64"/>
      <c r="L648" s="64"/>
      <c r="M648" s="64"/>
      <c r="N648" s="64"/>
      <c r="O648" s="64"/>
      <c r="P648" s="64"/>
      <c r="Q648" s="64"/>
      <c r="R648" s="64"/>
      <c r="S648" s="64"/>
      <c r="T648" s="64"/>
      <c r="U648" s="64"/>
      <c r="V648" s="64"/>
      <c r="W648" s="64"/>
      <c r="X648" s="64"/>
      <c r="Y648" s="64"/>
      <c r="Z648" s="64"/>
      <c r="AA648" s="64"/>
      <c r="AB648" s="64"/>
      <c r="AC648" s="64"/>
      <c r="AD648" s="64"/>
      <c r="AE648" s="64"/>
      <c r="AF648" s="64"/>
      <c r="AG648" s="64"/>
      <c r="AH648" s="64"/>
      <c r="AI648" s="64"/>
      <c r="AJ648" s="64"/>
      <c r="AK648" s="64"/>
      <c r="AL648" s="64"/>
      <c r="AM648" s="64"/>
      <c r="AN648" s="64"/>
      <c r="AO648" s="64"/>
      <c r="AP648" s="64"/>
      <c r="AQ648" s="64"/>
      <c r="AR648" s="64"/>
      <c r="AS648" s="64"/>
      <c r="AT648" s="64"/>
      <c r="AU648" s="64"/>
      <c r="AV648" s="64"/>
      <c r="AW648" s="64"/>
      <c r="AX648" s="64"/>
      <c r="AY648" s="64"/>
      <c r="AZ648" s="64"/>
    </row>
    <row r="649" spans="6:52" ht="18" customHeight="1" x14ac:dyDescent="0.3">
      <c r="F649" s="27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  <c r="AA649" s="65"/>
      <c r="AB649" s="65"/>
      <c r="AC649" s="65"/>
      <c r="AD649" s="65"/>
      <c r="AE649" s="65"/>
      <c r="AF649" s="65"/>
      <c r="AG649" s="65"/>
      <c r="AH649" s="65"/>
      <c r="AI649" s="65"/>
      <c r="AJ649" s="65"/>
      <c r="AK649" s="65"/>
      <c r="AL649" s="65"/>
      <c r="AM649" s="65"/>
      <c r="AN649" s="65"/>
      <c r="AO649" s="65"/>
      <c r="AP649" s="65"/>
      <c r="AQ649" s="65"/>
      <c r="AR649" s="65"/>
      <c r="AS649" s="65"/>
      <c r="AT649" s="65"/>
      <c r="AU649" s="65"/>
      <c r="AV649" s="65"/>
      <c r="AW649" s="65"/>
      <c r="AX649" s="65"/>
      <c r="AY649" s="65"/>
      <c r="AZ649" s="65"/>
    </row>
    <row r="650" spans="6:52" ht="18" customHeight="1" x14ac:dyDescent="0.3">
      <c r="F650" s="26"/>
      <c r="G650" s="64"/>
      <c r="H650" s="64"/>
      <c r="I650" s="64"/>
      <c r="J650" s="64"/>
      <c r="K650" s="64"/>
      <c r="L650" s="64"/>
      <c r="M650" s="64"/>
      <c r="N650" s="64"/>
      <c r="O650" s="64"/>
      <c r="P650" s="64"/>
      <c r="Q650" s="64"/>
      <c r="R650" s="64"/>
      <c r="S650" s="64"/>
      <c r="T650" s="64"/>
      <c r="U650" s="64"/>
      <c r="V650" s="64"/>
      <c r="W650" s="64"/>
      <c r="X650" s="64"/>
      <c r="Y650" s="64"/>
      <c r="Z650" s="64"/>
      <c r="AA650" s="64"/>
      <c r="AB650" s="64"/>
      <c r="AC650" s="64"/>
      <c r="AD650" s="64"/>
      <c r="AE650" s="64"/>
      <c r="AF650" s="64"/>
      <c r="AG650" s="64"/>
      <c r="AH650" s="64"/>
      <c r="AI650" s="64"/>
      <c r="AJ650" s="64"/>
      <c r="AK650" s="64"/>
      <c r="AL650" s="64"/>
      <c r="AM650" s="64"/>
      <c r="AN650" s="64"/>
      <c r="AO650" s="64"/>
      <c r="AP650" s="64"/>
      <c r="AQ650" s="64"/>
      <c r="AR650" s="64"/>
      <c r="AS650" s="64"/>
      <c r="AT650" s="64"/>
      <c r="AU650" s="64"/>
      <c r="AV650" s="64"/>
      <c r="AW650" s="64"/>
      <c r="AX650" s="64"/>
      <c r="AY650" s="64"/>
      <c r="AZ650" s="64"/>
    </row>
    <row r="651" spans="6:52" ht="18" customHeight="1" x14ac:dyDescent="0.3">
      <c r="F651" s="27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  <c r="AA651" s="65"/>
      <c r="AB651" s="65"/>
      <c r="AC651" s="65"/>
      <c r="AD651" s="65"/>
      <c r="AE651" s="65"/>
      <c r="AF651" s="65"/>
      <c r="AG651" s="65"/>
      <c r="AH651" s="65"/>
      <c r="AI651" s="65"/>
      <c r="AJ651" s="65"/>
      <c r="AK651" s="65"/>
      <c r="AL651" s="65"/>
      <c r="AM651" s="65"/>
      <c r="AN651" s="65"/>
      <c r="AO651" s="65"/>
      <c r="AP651" s="65"/>
      <c r="AQ651" s="65"/>
      <c r="AR651" s="65"/>
      <c r="AS651" s="65"/>
      <c r="AT651" s="65"/>
      <c r="AU651" s="65"/>
      <c r="AV651" s="65"/>
      <c r="AW651" s="65"/>
      <c r="AX651" s="65"/>
      <c r="AY651" s="65"/>
      <c r="AZ651" s="65"/>
    </row>
    <row r="652" spans="6:52" ht="18" customHeight="1" x14ac:dyDescent="0.3">
      <c r="F652" s="26"/>
      <c r="G652" s="64"/>
      <c r="H652" s="64"/>
      <c r="I652" s="64"/>
      <c r="J652" s="64"/>
      <c r="K652" s="64"/>
      <c r="L652" s="64"/>
      <c r="M652" s="64"/>
      <c r="N652" s="64"/>
      <c r="O652" s="64"/>
      <c r="P652" s="64"/>
      <c r="Q652" s="64"/>
      <c r="R652" s="64"/>
      <c r="S652" s="64"/>
      <c r="T652" s="64"/>
      <c r="U652" s="64"/>
      <c r="V652" s="64"/>
      <c r="W652" s="64"/>
      <c r="X652" s="64"/>
      <c r="Y652" s="64"/>
      <c r="Z652" s="64"/>
      <c r="AA652" s="64"/>
      <c r="AB652" s="64"/>
      <c r="AC652" s="64"/>
      <c r="AD652" s="64"/>
      <c r="AE652" s="64"/>
      <c r="AF652" s="64"/>
      <c r="AG652" s="64"/>
      <c r="AH652" s="64"/>
      <c r="AI652" s="64"/>
      <c r="AJ652" s="64"/>
      <c r="AK652" s="64"/>
      <c r="AL652" s="64"/>
      <c r="AM652" s="64"/>
      <c r="AN652" s="64"/>
      <c r="AO652" s="64"/>
      <c r="AP652" s="64"/>
      <c r="AQ652" s="64"/>
      <c r="AR652" s="64"/>
      <c r="AS652" s="64"/>
      <c r="AT652" s="64"/>
      <c r="AU652" s="64"/>
      <c r="AV652" s="64"/>
      <c r="AW652" s="64"/>
      <c r="AX652" s="64"/>
      <c r="AY652" s="64"/>
      <c r="AZ652" s="64"/>
    </row>
    <row r="653" spans="6:52" ht="18" customHeight="1" x14ac:dyDescent="0.3">
      <c r="F653" s="27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  <c r="AA653" s="65"/>
      <c r="AB653" s="65"/>
      <c r="AC653" s="65"/>
      <c r="AD653" s="65"/>
      <c r="AE653" s="65"/>
      <c r="AF653" s="65"/>
      <c r="AG653" s="65"/>
      <c r="AH653" s="65"/>
      <c r="AI653" s="65"/>
      <c r="AJ653" s="65"/>
      <c r="AK653" s="65"/>
      <c r="AL653" s="65"/>
      <c r="AM653" s="65"/>
      <c r="AN653" s="65"/>
      <c r="AO653" s="65"/>
      <c r="AP653" s="65"/>
      <c r="AQ653" s="65"/>
      <c r="AR653" s="65"/>
      <c r="AS653" s="65"/>
      <c r="AT653" s="65"/>
      <c r="AU653" s="65"/>
      <c r="AV653" s="65"/>
      <c r="AW653" s="65"/>
      <c r="AX653" s="65"/>
      <c r="AY653" s="65"/>
      <c r="AZ653" s="65"/>
    </row>
    <row r="654" spans="6:52" ht="18" customHeight="1" x14ac:dyDescent="0.3">
      <c r="F654" s="26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64"/>
      <c r="U654" s="64"/>
      <c r="V654" s="64"/>
      <c r="W654" s="64"/>
      <c r="X654" s="64"/>
      <c r="Y654" s="64"/>
      <c r="Z654" s="64"/>
      <c r="AA654" s="64"/>
      <c r="AB654" s="64"/>
      <c r="AC654" s="64"/>
      <c r="AD654" s="64"/>
      <c r="AE654" s="64"/>
      <c r="AF654" s="64"/>
      <c r="AG654" s="64"/>
      <c r="AH654" s="64"/>
      <c r="AI654" s="64"/>
      <c r="AJ654" s="64"/>
      <c r="AK654" s="64"/>
      <c r="AL654" s="64"/>
      <c r="AM654" s="64"/>
      <c r="AN654" s="64"/>
      <c r="AO654" s="64"/>
      <c r="AP654" s="64"/>
      <c r="AQ654" s="64"/>
      <c r="AR654" s="64"/>
      <c r="AS654" s="64"/>
      <c r="AT654" s="64"/>
      <c r="AU654" s="64"/>
      <c r="AV654" s="64"/>
      <c r="AW654" s="64"/>
      <c r="AX654" s="64"/>
      <c r="AY654" s="64"/>
      <c r="AZ654" s="64"/>
    </row>
    <row r="655" spans="6:52" ht="18" customHeight="1" x14ac:dyDescent="0.3">
      <c r="F655" s="27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  <c r="AC655" s="65"/>
      <c r="AD655" s="65"/>
      <c r="AE655" s="65"/>
      <c r="AF655" s="65"/>
      <c r="AG655" s="65"/>
      <c r="AH655" s="65"/>
      <c r="AI655" s="65"/>
      <c r="AJ655" s="65"/>
      <c r="AK655" s="65"/>
      <c r="AL655" s="65"/>
      <c r="AM655" s="65"/>
      <c r="AN655" s="65"/>
      <c r="AO655" s="65"/>
      <c r="AP655" s="65"/>
      <c r="AQ655" s="65"/>
      <c r="AR655" s="65"/>
      <c r="AS655" s="65"/>
      <c r="AT655" s="65"/>
      <c r="AU655" s="65"/>
      <c r="AV655" s="65"/>
      <c r="AW655" s="65"/>
      <c r="AX655" s="65"/>
      <c r="AY655" s="65"/>
      <c r="AZ655" s="65"/>
    </row>
    <row r="656" spans="6:52" ht="18" customHeight="1" x14ac:dyDescent="0.3">
      <c r="F656" s="26"/>
      <c r="G656" s="64"/>
      <c r="H656" s="64"/>
      <c r="I656" s="64"/>
      <c r="J656" s="64"/>
      <c r="K656" s="64"/>
      <c r="L656" s="64"/>
      <c r="M656" s="64"/>
      <c r="N656" s="64"/>
      <c r="O656" s="64"/>
      <c r="P656" s="64"/>
      <c r="Q656" s="64"/>
      <c r="R656" s="64"/>
      <c r="S656" s="64"/>
      <c r="T656" s="64"/>
      <c r="U656" s="64"/>
      <c r="V656" s="64"/>
      <c r="W656" s="64"/>
      <c r="X656" s="64"/>
      <c r="Y656" s="64"/>
      <c r="Z656" s="64"/>
      <c r="AA656" s="64"/>
      <c r="AB656" s="64"/>
      <c r="AC656" s="64"/>
      <c r="AD656" s="64"/>
      <c r="AE656" s="64"/>
      <c r="AF656" s="64"/>
      <c r="AG656" s="64"/>
      <c r="AH656" s="64"/>
      <c r="AI656" s="64"/>
      <c r="AJ656" s="64"/>
      <c r="AK656" s="64"/>
      <c r="AL656" s="64"/>
      <c r="AM656" s="64"/>
      <c r="AN656" s="64"/>
      <c r="AO656" s="64"/>
      <c r="AP656" s="64"/>
      <c r="AQ656" s="64"/>
      <c r="AR656" s="64"/>
      <c r="AS656" s="64"/>
      <c r="AT656" s="64"/>
      <c r="AU656" s="64"/>
      <c r="AV656" s="64"/>
      <c r="AW656" s="64"/>
      <c r="AX656" s="64"/>
      <c r="AY656" s="64"/>
      <c r="AZ656" s="64"/>
    </row>
    <row r="657" spans="6:52" ht="18" customHeight="1" x14ac:dyDescent="0.3">
      <c r="F657" s="27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  <c r="AA657" s="65"/>
      <c r="AB657" s="65"/>
      <c r="AC657" s="65"/>
      <c r="AD657" s="65"/>
      <c r="AE657" s="65"/>
      <c r="AF657" s="65"/>
      <c r="AG657" s="65"/>
      <c r="AH657" s="65"/>
      <c r="AI657" s="65"/>
      <c r="AJ657" s="65"/>
      <c r="AK657" s="65"/>
      <c r="AL657" s="65"/>
      <c r="AM657" s="65"/>
      <c r="AN657" s="65"/>
      <c r="AO657" s="65"/>
      <c r="AP657" s="65"/>
      <c r="AQ657" s="65"/>
      <c r="AR657" s="65"/>
      <c r="AS657" s="65"/>
      <c r="AT657" s="65"/>
      <c r="AU657" s="65"/>
      <c r="AV657" s="65"/>
      <c r="AW657" s="65"/>
      <c r="AX657" s="65"/>
      <c r="AY657" s="65"/>
      <c r="AZ657" s="65"/>
    </row>
    <row r="658" spans="6:52" ht="18" customHeight="1" x14ac:dyDescent="0.3">
      <c r="F658" s="26"/>
      <c r="G658" s="64"/>
      <c r="H658" s="64"/>
      <c r="I658" s="64"/>
      <c r="J658" s="64"/>
      <c r="K658" s="64"/>
      <c r="L658" s="64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  <c r="AA658" s="64"/>
      <c r="AB658" s="64"/>
      <c r="AC658" s="64"/>
      <c r="AD658" s="64"/>
      <c r="AE658" s="64"/>
      <c r="AF658" s="64"/>
      <c r="AG658" s="64"/>
      <c r="AH658" s="64"/>
      <c r="AI658" s="64"/>
      <c r="AJ658" s="64"/>
      <c r="AK658" s="64"/>
      <c r="AL658" s="64"/>
      <c r="AM658" s="64"/>
      <c r="AN658" s="64"/>
      <c r="AO658" s="64"/>
      <c r="AP658" s="64"/>
      <c r="AQ658" s="64"/>
      <c r="AR658" s="64"/>
      <c r="AS658" s="64"/>
      <c r="AT658" s="64"/>
      <c r="AU658" s="64"/>
      <c r="AV658" s="64"/>
      <c r="AW658" s="64"/>
      <c r="AX658" s="64"/>
      <c r="AY658" s="64"/>
      <c r="AZ658" s="64"/>
    </row>
    <row r="659" spans="6:52" ht="18" customHeight="1" x14ac:dyDescent="0.3">
      <c r="F659" s="27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  <c r="AA659" s="65"/>
      <c r="AB659" s="65"/>
      <c r="AC659" s="65"/>
      <c r="AD659" s="65"/>
      <c r="AE659" s="65"/>
      <c r="AF659" s="65"/>
      <c r="AG659" s="65"/>
      <c r="AH659" s="65"/>
      <c r="AI659" s="65"/>
      <c r="AJ659" s="65"/>
      <c r="AK659" s="65"/>
      <c r="AL659" s="65"/>
      <c r="AM659" s="65"/>
      <c r="AN659" s="65"/>
      <c r="AO659" s="65"/>
      <c r="AP659" s="65"/>
      <c r="AQ659" s="65"/>
      <c r="AR659" s="65"/>
      <c r="AS659" s="65"/>
      <c r="AT659" s="65"/>
      <c r="AU659" s="65"/>
      <c r="AV659" s="65"/>
      <c r="AW659" s="65"/>
      <c r="AX659" s="65"/>
      <c r="AY659" s="65"/>
      <c r="AZ659" s="65"/>
    </row>
    <row r="660" spans="6:52" ht="18" customHeight="1" x14ac:dyDescent="0.3">
      <c r="F660" s="26"/>
      <c r="G660" s="64"/>
      <c r="H660" s="64"/>
      <c r="I660" s="64"/>
      <c r="J660" s="64"/>
      <c r="K660" s="64"/>
      <c r="L660" s="64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  <c r="AA660" s="64"/>
      <c r="AB660" s="64"/>
      <c r="AC660" s="64"/>
      <c r="AD660" s="64"/>
      <c r="AE660" s="64"/>
      <c r="AF660" s="64"/>
      <c r="AG660" s="64"/>
      <c r="AH660" s="64"/>
      <c r="AI660" s="64"/>
      <c r="AJ660" s="64"/>
      <c r="AK660" s="64"/>
      <c r="AL660" s="64"/>
      <c r="AM660" s="64"/>
      <c r="AN660" s="64"/>
      <c r="AO660" s="64"/>
      <c r="AP660" s="64"/>
      <c r="AQ660" s="64"/>
      <c r="AR660" s="64"/>
      <c r="AS660" s="64"/>
      <c r="AT660" s="64"/>
      <c r="AU660" s="64"/>
      <c r="AV660" s="64"/>
      <c r="AW660" s="64"/>
      <c r="AX660" s="64"/>
      <c r="AY660" s="64"/>
      <c r="AZ660" s="64"/>
    </row>
    <row r="661" spans="6:52" ht="18" customHeight="1" x14ac:dyDescent="0.3">
      <c r="F661" s="27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</row>
    <row r="662" spans="6:52" ht="18" customHeight="1" x14ac:dyDescent="0.3">
      <c r="F662" s="26"/>
      <c r="G662" s="64"/>
      <c r="H662" s="64"/>
      <c r="I662" s="64"/>
      <c r="J662" s="64"/>
      <c r="K662" s="64"/>
      <c r="L662" s="64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  <c r="AA662" s="64"/>
      <c r="AB662" s="64"/>
      <c r="AC662" s="64"/>
      <c r="AD662" s="64"/>
      <c r="AE662" s="64"/>
      <c r="AF662" s="64"/>
      <c r="AG662" s="64"/>
      <c r="AH662" s="64"/>
      <c r="AI662" s="64"/>
      <c r="AJ662" s="64"/>
      <c r="AK662" s="64"/>
      <c r="AL662" s="64"/>
      <c r="AM662" s="64"/>
      <c r="AN662" s="64"/>
      <c r="AO662" s="64"/>
      <c r="AP662" s="64"/>
      <c r="AQ662" s="64"/>
      <c r="AR662" s="64"/>
      <c r="AS662" s="64"/>
      <c r="AT662" s="64"/>
      <c r="AU662" s="64"/>
      <c r="AV662" s="64"/>
      <c r="AW662" s="64"/>
      <c r="AX662" s="64"/>
      <c r="AY662" s="64"/>
      <c r="AZ662" s="64"/>
    </row>
    <row r="663" spans="6:52" ht="18" customHeight="1" x14ac:dyDescent="0.3">
      <c r="F663" s="27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  <c r="AA663" s="65"/>
      <c r="AB663" s="65"/>
      <c r="AC663" s="65"/>
      <c r="AD663" s="65"/>
      <c r="AE663" s="65"/>
      <c r="AF663" s="65"/>
      <c r="AG663" s="65"/>
      <c r="AH663" s="65"/>
      <c r="AI663" s="65"/>
      <c r="AJ663" s="65"/>
      <c r="AK663" s="65"/>
      <c r="AL663" s="65"/>
      <c r="AM663" s="65"/>
      <c r="AN663" s="65"/>
      <c r="AO663" s="65"/>
      <c r="AP663" s="65"/>
      <c r="AQ663" s="65"/>
      <c r="AR663" s="65"/>
      <c r="AS663" s="65"/>
      <c r="AT663" s="65"/>
      <c r="AU663" s="65"/>
      <c r="AV663" s="65"/>
      <c r="AW663" s="65"/>
      <c r="AX663" s="65"/>
      <c r="AY663" s="65"/>
      <c r="AZ663" s="65"/>
    </row>
    <row r="664" spans="6:52" ht="18" customHeight="1" x14ac:dyDescent="0.3">
      <c r="F664" s="26"/>
      <c r="G664" s="64"/>
      <c r="H664" s="64"/>
      <c r="I664" s="64"/>
      <c r="J664" s="64"/>
      <c r="K664" s="64"/>
      <c r="L664" s="64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  <c r="AA664" s="64"/>
      <c r="AB664" s="64"/>
      <c r="AC664" s="64"/>
      <c r="AD664" s="64"/>
      <c r="AE664" s="64"/>
      <c r="AF664" s="64"/>
      <c r="AG664" s="64"/>
      <c r="AH664" s="64"/>
      <c r="AI664" s="64"/>
      <c r="AJ664" s="64"/>
      <c r="AK664" s="64"/>
      <c r="AL664" s="64"/>
      <c r="AM664" s="64"/>
      <c r="AN664" s="64"/>
      <c r="AO664" s="64"/>
      <c r="AP664" s="64"/>
      <c r="AQ664" s="64"/>
      <c r="AR664" s="64"/>
      <c r="AS664" s="64"/>
      <c r="AT664" s="64"/>
      <c r="AU664" s="64"/>
      <c r="AV664" s="64"/>
      <c r="AW664" s="64"/>
      <c r="AX664" s="64"/>
      <c r="AY664" s="64"/>
      <c r="AZ664" s="64"/>
    </row>
    <row r="665" spans="6:52" ht="18" customHeight="1" x14ac:dyDescent="0.3">
      <c r="F665" s="27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  <c r="AA665" s="65"/>
      <c r="AB665" s="65"/>
      <c r="AC665" s="65"/>
      <c r="AD665" s="65"/>
      <c r="AE665" s="65"/>
      <c r="AF665" s="65"/>
      <c r="AG665" s="65"/>
      <c r="AH665" s="65"/>
      <c r="AI665" s="65"/>
      <c r="AJ665" s="65"/>
      <c r="AK665" s="65"/>
      <c r="AL665" s="65"/>
      <c r="AM665" s="65"/>
      <c r="AN665" s="65"/>
      <c r="AO665" s="65"/>
      <c r="AP665" s="65"/>
      <c r="AQ665" s="65"/>
      <c r="AR665" s="65"/>
      <c r="AS665" s="65"/>
      <c r="AT665" s="65"/>
      <c r="AU665" s="65"/>
      <c r="AV665" s="65"/>
      <c r="AW665" s="65"/>
      <c r="AX665" s="65"/>
      <c r="AY665" s="65"/>
      <c r="AZ665" s="65"/>
    </row>
    <row r="666" spans="6:52" ht="18" customHeight="1" x14ac:dyDescent="0.3">
      <c r="F666" s="26"/>
      <c r="G666" s="64"/>
      <c r="H666" s="64"/>
      <c r="I666" s="64"/>
      <c r="J666" s="64"/>
      <c r="K666" s="64"/>
      <c r="L666" s="64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  <c r="AA666" s="64"/>
      <c r="AB666" s="64"/>
      <c r="AC666" s="64"/>
      <c r="AD666" s="64"/>
      <c r="AE666" s="64"/>
      <c r="AF666" s="64"/>
      <c r="AG666" s="64"/>
      <c r="AH666" s="64"/>
      <c r="AI666" s="64"/>
      <c r="AJ666" s="64"/>
      <c r="AK666" s="64"/>
      <c r="AL666" s="64"/>
      <c r="AM666" s="64"/>
      <c r="AN666" s="64"/>
      <c r="AO666" s="64"/>
      <c r="AP666" s="64"/>
      <c r="AQ666" s="64"/>
      <c r="AR666" s="64"/>
      <c r="AS666" s="64"/>
      <c r="AT666" s="64"/>
      <c r="AU666" s="64"/>
      <c r="AV666" s="64"/>
      <c r="AW666" s="64"/>
      <c r="AX666" s="64"/>
      <c r="AY666" s="64"/>
      <c r="AZ666" s="64"/>
    </row>
    <row r="667" spans="6:52" ht="18" customHeight="1" x14ac:dyDescent="0.3">
      <c r="F667" s="27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  <c r="AA667" s="65"/>
      <c r="AB667" s="65"/>
      <c r="AC667" s="65"/>
      <c r="AD667" s="65"/>
      <c r="AE667" s="65"/>
      <c r="AF667" s="65"/>
      <c r="AG667" s="65"/>
      <c r="AH667" s="65"/>
      <c r="AI667" s="65"/>
      <c r="AJ667" s="65"/>
      <c r="AK667" s="65"/>
      <c r="AL667" s="65"/>
      <c r="AM667" s="65"/>
      <c r="AN667" s="65"/>
      <c r="AO667" s="65"/>
      <c r="AP667" s="65"/>
      <c r="AQ667" s="65"/>
      <c r="AR667" s="65"/>
      <c r="AS667" s="65"/>
      <c r="AT667" s="65"/>
      <c r="AU667" s="65"/>
      <c r="AV667" s="65"/>
      <c r="AW667" s="65"/>
      <c r="AX667" s="65"/>
      <c r="AY667" s="65"/>
      <c r="AZ667" s="65"/>
    </row>
    <row r="668" spans="6:52" ht="18" customHeight="1" x14ac:dyDescent="0.3">
      <c r="F668" s="26"/>
      <c r="G668" s="64"/>
      <c r="H668" s="64"/>
      <c r="I668" s="64"/>
      <c r="J668" s="64"/>
      <c r="K668" s="64"/>
      <c r="L668" s="64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  <c r="AA668" s="64"/>
      <c r="AB668" s="64"/>
      <c r="AC668" s="64"/>
      <c r="AD668" s="64"/>
      <c r="AE668" s="64"/>
      <c r="AF668" s="64"/>
      <c r="AG668" s="64"/>
      <c r="AH668" s="64"/>
      <c r="AI668" s="64"/>
      <c r="AJ668" s="64"/>
      <c r="AK668" s="64"/>
      <c r="AL668" s="64"/>
      <c r="AM668" s="64"/>
      <c r="AN668" s="64"/>
      <c r="AO668" s="64"/>
      <c r="AP668" s="64"/>
      <c r="AQ668" s="64"/>
      <c r="AR668" s="64"/>
      <c r="AS668" s="64"/>
      <c r="AT668" s="64"/>
      <c r="AU668" s="64"/>
      <c r="AV668" s="64"/>
      <c r="AW668" s="64"/>
      <c r="AX668" s="64"/>
      <c r="AY668" s="64"/>
      <c r="AZ668" s="64"/>
    </row>
    <row r="669" spans="6:52" ht="18" customHeight="1" x14ac:dyDescent="0.3">
      <c r="F669" s="27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65"/>
      <c r="AP669" s="65"/>
      <c r="AQ669" s="65"/>
      <c r="AR669" s="65"/>
      <c r="AS669" s="65"/>
      <c r="AT669" s="65"/>
      <c r="AU669" s="65"/>
      <c r="AV669" s="65"/>
      <c r="AW669" s="65"/>
      <c r="AX669" s="65"/>
      <c r="AY669" s="65"/>
      <c r="AZ669" s="65"/>
    </row>
    <row r="670" spans="6:52" ht="18" customHeight="1" x14ac:dyDescent="0.3">
      <c r="F670" s="26"/>
      <c r="G670" s="64"/>
      <c r="H670" s="64"/>
      <c r="I670" s="64"/>
      <c r="J670" s="64"/>
      <c r="K670" s="64"/>
      <c r="L670" s="64"/>
      <c r="M670" s="64"/>
      <c r="N670" s="64"/>
      <c r="O670" s="64"/>
      <c r="P670" s="64"/>
      <c r="Q670" s="64"/>
      <c r="R670" s="64"/>
      <c r="S670" s="64"/>
      <c r="T670" s="64"/>
      <c r="U670" s="64"/>
      <c r="V670" s="64"/>
      <c r="W670" s="64"/>
      <c r="X670" s="64"/>
      <c r="Y670" s="64"/>
      <c r="Z670" s="64"/>
      <c r="AA670" s="64"/>
      <c r="AB670" s="64"/>
      <c r="AC670" s="64"/>
      <c r="AD670" s="64"/>
      <c r="AE670" s="64"/>
      <c r="AF670" s="64"/>
      <c r="AG670" s="64"/>
      <c r="AH670" s="64"/>
      <c r="AI670" s="64"/>
      <c r="AJ670" s="64"/>
      <c r="AK670" s="64"/>
      <c r="AL670" s="64"/>
      <c r="AM670" s="64"/>
      <c r="AN670" s="64"/>
      <c r="AO670" s="64"/>
      <c r="AP670" s="64"/>
      <c r="AQ670" s="64"/>
      <c r="AR670" s="64"/>
      <c r="AS670" s="64"/>
      <c r="AT670" s="64"/>
      <c r="AU670" s="64"/>
      <c r="AV670" s="64"/>
      <c r="AW670" s="64"/>
      <c r="AX670" s="64"/>
      <c r="AY670" s="64"/>
      <c r="AZ670" s="64"/>
    </row>
    <row r="671" spans="6:52" ht="18" customHeight="1" x14ac:dyDescent="0.3">
      <c r="F671" s="27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</row>
    <row r="672" spans="6:52" ht="18" customHeight="1" x14ac:dyDescent="0.3">
      <c r="F672" s="26"/>
      <c r="G672" s="64"/>
      <c r="H672" s="64"/>
      <c r="I672" s="64"/>
      <c r="J672" s="64"/>
      <c r="K672" s="64"/>
      <c r="L672" s="64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64"/>
      <c r="Y672" s="64"/>
      <c r="Z672" s="64"/>
      <c r="AA672" s="64"/>
      <c r="AB672" s="64"/>
      <c r="AC672" s="64"/>
      <c r="AD672" s="64"/>
      <c r="AE672" s="64"/>
      <c r="AF672" s="64"/>
      <c r="AG672" s="64"/>
      <c r="AH672" s="64"/>
      <c r="AI672" s="64"/>
      <c r="AJ672" s="64"/>
      <c r="AK672" s="64"/>
      <c r="AL672" s="64"/>
      <c r="AM672" s="64"/>
      <c r="AN672" s="64"/>
      <c r="AO672" s="64"/>
      <c r="AP672" s="64"/>
      <c r="AQ672" s="64"/>
      <c r="AR672" s="64"/>
      <c r="AS672" s="64"/>
      <c r="AT672" s="64"/>
      <c r="AU672" s="64"/>
      <c r="AV672" s="64"/>
      <c r="AW672" s="64"/>
      <c r="AX672" s="64"/>
      <c r="AY672" s="64"/>
      <c r="AZ672" s="64"/>
    </row>
    <row r="673" spans="6:52" ht="18" customHeight="1" x14ac:dyDescent="0.3">
      <c r="F673" s="27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</row>
    <row r="674" spans="6:52" ht="18" customHeight="1" x14ac:dyDescent="0.3">
      <c r="F674" s="26"/>
      <c r="G674" s="64"/>
      <c r="H674" s="64"/>
      <c r="I674" s="64"/>
      <c r="J674" s="64"/>
      <c r="K674" s="64"/>
      <c r="L674" s="64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64"/>
      <c r="Y674" s="64"/>
      <c r="Z674" s="64"/>
      <c r="AA674" s="64"/>
      <c r="AB674" s="64"/>
      <c r="AC674" s="64"/>
      <c r="AD674" s="64"/>
      <c r="AE674" s="64"/>
      <c r="AF674" s="64"/>
      <c r="AG674" s="64"/>
      <c r="AH674" s="64"/>
      <c r="AI674" s="64"/>
      <c r="AJ674" s="64"/>
      <c r="AK674" s="64"/>
      <c r="AL674" s="64"/>
      <c r="AM674" s="64"/>
      <c r="AN674" s="64"/>
      <c r="AO674" s="64"/>
      <c r="AP674" s="64"/>
      <c r="AQ674" s="64"/>
      <c r="AR674" s="64"/>
      <c r="AS674" s="64"/>
      <c r="AT674" s="64"/>
      <c r="AU674" s="64"/>
      <c r="AV674" s="64"/>
      <c r="AW674" s="64"/>
      <c r="AX674" s="64"/>
      <c r="AY674" s="64"/>
      <c r="AZ674" s="64"/>
    </row>
    <row r="675" spans="6:52" ht="18" customHeight="1" x14ac:dyDescent="0.3">
      <c r="F675" s="27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</row>
    <row r="676" spans="6:52" ht="18" customHeight="1" x14ac:dyDescent="0.3">
      <c r="F676" s="26"/>
      <c r="G676" s="64"/>
      <c r="H676" s="64"/>
      <c r="I676" s="64"/>
      <c r="J676" s="64"/>
      <c r="K676" s="64"/>
      <c r="L676" s="64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64"/>
      <c r="Y676" s="64"/>
      <c r="Z676" s="64"/>
      <c r="AA676" s="64"/>
      <c r="AB676" s="64"/>
      <c r="AC676" s="64"/>
      <c r="AD676" s="64"/>
      <c r="AE676" s="64"/>
      <c r="AF676" s="64"/>
      <c r="AG676" s="64"/>
      <c r="AH676" s="64"/>
      <c r="AI676" s="64"/>
      <c r="AJ676" s="64"/>
      <c r="AK676" s="64"/>
      <c r="AL676" s="64"/>
      <c r="AM676" s="64"/>
      <c r="AN676" s="64"/>
      <c r="AO676" s="64"/>
      <c r="AP676" s="64"/>
      <c r="AQ676" s="64"/>
      <c r="AR676" s="64"/>
      <c r="AS676" s="64"/>
      <c r="AT676" s="64"/>
      <c r="AU676" s="64"/>
      <c r="AV676" s="64"/>
      <c r="AW676" s="64"/>
      <c r="AX676" s="64"/>
      <c r="AY676" s="64"/>
      <c r="AZ676" s="64"/>
    </row>
    <row r="677" spans="6:52" ht="18" customHeight="1" x14ac:dyDescent="0.3">
      <c r="F677" s="27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  <c r="AC677" s="65"/>
      <c r="AD677" s="65"/>
      <c r="AE677" s="65"/>
      <c r="AF677" s="65"/>
      <c r="AG677" s="65"/>
      <c r="AH677" s="65"/>
      <c r="AI677" s="65"/>
      <c r="AJ677" s="65"/>
      <c r="AK677" s="65"/>
      <c r="AL677" s="65"/>
      <c r="AM677" s="65"/>
      <c r="AN677" s="65"/>
      <c r="AO677" s="65"/>
      <c r="AP677" s="65"/>
      <c r="AQ677" s="65"/>
      <c r="AR677" s="65"/>
      <c r="AS677" s="65"/>
      <c r="AT677" s="65"/>
      <c r="AU677" s="65"/>
      <c r="AV677" s="65"/>
      <c r="AW677" s="65"/>
      <c r="AX677" s="65"/>
      <c r="AY677" s="65"/>
      <c r="AZ677" s="65"/>
    </row>
    <row r="678" spans="6:52" ht="18" customHeight="1" x14ac:dyDescent="0.3">
      <c r="F678" s="26"/>
      <c r="G678" s="64"/>
      <c r="H678" s="64"/>
      <c r="I678" s="64"/>
      <c r="J678" s="64"/>
      <c r="K678" s="64"/>
      <c r="L678" s="64"/>
      <c r="M678" s="64"/>
      <c r="N678" s="64"/>
      <c r="O678" s="64"/>
      <c r="P678" s="64"/>
      <c r="Q678" s="64"/>
      <c r="R678" s="64"/>
      <c r="S678" s="64"/>
      <c r="T678" s="64"/>
      <c r="U678" s="64"/>
      <c r="V678" s="64"/>
      <c r="W678" s="64"/>
      <c r="X678" s="64"/>
      <c r="Y678" s="64"/>
      <c r="Z678" s="64"/>
      <c r="AA678" s="64"/>
      <c r="AB678" s="64"/>
      <c r="AC678" s="64"/>
      <c r="AD678" s="64"/>
      <c r="AE678" s="64"/>
      <c r="AF678" s="64"/>
      <c r="AG678" s="64"/>
      <c r="AH678" s="64"/>
      <c r="AI678" s="64"/>
      <c r="AJ678" s="64"/>
      <c r="AK678" s="64"/>
      <c r="AL678" s="64"/>
      <c r="AM678" s="64"/>
      <c r="AN678" s="64"/>
      <c r="AO678" s="64"/>
      <c r="AP678" s="64"/>
      <c r="AQ678" s="64"/>
      <c r="AR678" s="64"/>
      <c r="AS678" s="64"/>
      <c r="AT678" s="64"/>
      <c r="AU678" s="64"/>
      <c r="AV678" s="64"/>
      <c r="AW678" s="64"/>
      <c r="AX678" s="64"/>
      <c r="AY678" s="64"/>
      <c r="AZ678" s="64"/>
    </row>
    <row r="679" spans="6:52" ht="18" customHeight="1" x14ac:dyDescent="0.3">
      <c r="F679" s="27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</row>
    <row r="680" spans="6:52" ht="18" customHeight="1" x14ac:dyDescent="0.3">
      <c r="F680" s="26"/>
      <c r="G680" s="64"/>
      <c r="H680" s="64"/>
      <c r="I680" s="64"/>
      <c r="J680" s="64"/>
      <c r="K680" s="64"/>
      <c r="L680" s="64"/>
      <c r="M680" s="64"/>
      <c r="N680" s="64"/>
      <c r="O680" s="64"/>
      <c r="P680" s="64"/>
      <c r="Q680" s="64"/>
      <c r="R680" s="64"/>
      <c r="S680" s="64"/>
      <c r="T680" s="64"/>
      <c r="U680" s="64"/>
      <c r="V680" s="64"/>
      <c r="W680" s="64"/>
      <c r="X680" s="64"/>
      <c r="Y680" s="64"/>
      <c r="Z680" s="64"/>
      <c r="AA680" s="64"/>
      <c r="AB680" s="64"/>
      <c r="AC680" s="64"/>
      <c r="AD680" s="64"/>
      <c r="AE680" s="64"/>
      <c r="AF680" s="64"/>
      <c r="AG680" s="64"/>
      <c r="AH680" s="64"/>
      <c r="AI680" s="64"/>
      <c r="AJ680" s="64"/>
      <c r="AK680" s="64"/>
      <c r="AL680" s="64"/>
      <c r="AM680" s="64"/>
      <c r="AN680" s="64"/>
      <c r="AO680" s="64"/>
      <c r="AP680" s="64"/>
      <c r="AQ680" s="64"/>
      <c r="AR680" s="64"/>
      <c r="AS680" s="64"/>
      <c r="AT680" s="64"/>
      <c r="AU680" s="64"/>
      <c r="AV680" s="64"/>
      <c r="AW680" s="64"/>
      <c r="AX680" s="64"/>
      <c r="AY680" s="64"/>
      <c r="AZ680" s="64"/>
    </row>
    <row r="681" spans="6:52" ht="18" customHeight="1" x14ac:dyDescent="0.3">
      <c r="F681" s="27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</row>
    <row r="682" spans="6:52" ht="18" customHeight="1" x14ac:dyDescent="0.3">
      <c r="F682" s="26"/>
      <c r="G682" s="64"/>
      <c r="H682" s="64"/>
      <c r="I682" s="64"/>
      <c r="J682" s="64"/>
      <c r="K682" s="64"/>
      <c r="L682" s="64"/>
      <c r="M682" s="64"/>
      <c r="N682" s="64"/>
      <c r="O682" s="64"/>
      <c r="P682" s="64"/>
      <c r="Q682" s="64"/>
      <c r="R682" s="64"/>
      <c r="S682" s="64"/>
      <c r="T682" s="64"/>
      <c r="U682" s="64"/>
      <c r="V682" s="64"/>
      <c r="W682" s="64"/>
      <c r="X682" s="64"/>
      <c r="Y682" s="64"/>
      <c r="Z682" s="64"/>
      <c r="AA682" s="64"/>
      <c r="AB682" s="64"/>
      <c r="AC682" s="64"/>
      <c r="AD682" s="64"/>
      <c r="AE682" s="64"/>
      <c r="AF682" s="64"/>
      <c r="AG682" s="64"/>
      <c r="AH682" s="64"/>
      <c r="AI682" s="64"/>
      <c r="AJ682" s="64"/>
      <c r="AK682" s="64"/>
      <c r="AL682" s="64"/>
      <c r="AM682" s="64"/>
      <c r="AN682" s="64"/>
      <c r="AO682" s="64"/>
      <c r="AP682" s="64"/>
      <c r="AQ682" s="64"/>
      <c r="AR682" s="64"/>
      <c r="AS682" s="64"/>
      <c r="AT682" s="64"/>
      <c r="AU682" s="64"/>
      <c r="AV682" s="64"/>
      <c r="AW682" s="64"/>
      <c r="AX682" s="64"/>
      <c r="AY682" s="64"/>
      <c r="AZ682" s="64"/>
    </row>
    <row r="683" spans="6:52" ht="18" customHeight="1" x14ac:dyDescent="0.3">
      <c r="F683" s="27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</row>
    <row r="684" spans="6:52" ht="18" customHeight="1" x14ac:dyDescent="0.3">
      <c r="F684" s="26"/>
      <c r="G684" s="64"/>
      <c r="H684" s="64"/>
      <c r="I684" s="64"/>
      <c r="J684" s="64"/>
      <c r="K684" s="64"/>
      <c r="L684" s="64"/>
      <c r="M684" s="64"/>
      <c r="N684" s="64"/>
      <c r="O684" s="64"/>
      <c r="P684" s="64"/>
      <c r="Q684" s="64"/>
      <c r="R684" s="64"/>
      <c r="S684" s="64"/>
      <c r="T684" s="64"/>
      <c r="U684" s="64"/>
      <c r="V684" s="64"/>
      <c r="W684" s="64"/>
      <c r="X684" s="64"/>
      <c r="Y684" s="64"/>
      <c r="Z684" s="64"/>
      <c r="AA684" s="64"/>
      <c r="AB684" s="64"/>
      <c r="AC684" s="64"/>
      <c r="AD684" s="64"/>
      <c r="AE684" s="64"/>
      <c r="AF684" s="64"/>
      <c r="AG684" s="64"/>
      <c r="AH684" s="64"/>
      <c r="AI684" s="64"/>
      <c r="AJ684" s="64"/>
      <c r="AK684" s="64"/>
      <c r="AL684" s="64"/>
      <c r="AM684" s="64"/>
      <c r="AN684" s="64"/>
      <c r="AO684" s="64"/>
      <c r="AP684" s="64"/>
      <c r="AQ684" s="64"/>
      <c r="AR684" s="64"/>
      <c r="AS684" s="64"/>
      <c r="AT684" s="64"/>
      <c r="AU684" s="64"/>
      <c r="AV684" s="64"/>
      <c r="AW684" s="64"/>
      <c r="AX684" s="64"/>
      <c r="AY684" s="64"/>
      <c r="AZ684" s="64"/>
    </row>
    <row r="685" spans="6:52" ht="18" customHeight="1" x14ac:dyDescent="0.3">
      <c r="F685" s="27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  <c r="AC685" s="65"/>
      <c r="AD685" s="65"/>
      <c r="AE685" s="65"/>
      <c r="AF685" s="65"/>
      <c r="AG685" s="65"/>
      <c r="AH685" s="65"/>
      <c r="AI685" s="65"/>
      <c r="AJ685" s="65"/>
      <c r="AK685" s="65"/>
      <c r="AL685" s="65"/>
      <c r="AM685" s="65"/>
      <c r="AN685" s="65"/>
      <c r="AO685" s="65"/>
      <c r="AP685" s="65"/>
      <c r="AQ685" s="65"/>
      <c r="AR685" s="65"/>
      <c r="AS685" s="65"/>
      <c r="AT685" s="65"/>
      <c r="AU685" s="65"/>
      <c r="AV685" s="65"/>
      <c r="AW685" s="65"/>
      <c r="AX685" s="65"/>
      <c r="AY685" s="65"/>
      <c r="AZ685" s="65"/>
    </row>
    <row r="686" spans="6:52" ht="18" customHeight="1" x14ac:dyDescent="0.3">
      <c r="F686" s="26"/>
      <c r="G686" s="64"/>
      <c r="H686" s="64"/>
      <c r="I686" s="64"/>
      <c r="J686" s="64"/>
      <c r="K686" s="64"/>
      <c r="L686" s="64"/>
      <c r="M686" s="64"/>
      <c r="N686" s="64"/>
      <c r="O686" s="64"/>
      <c r="P686" s="64"/>
      <c r="Q686" s="64"/>
      <c r="R686" s="64"/>
      <c r="S686" s="64"/>
      <c r="T686" s="64"/>
      <c r="U686" s="64"/>
      <c r="V686" s="64"/>
      <c r="W686" s="64"/>
      <c r="X686" s="64"/>
      <c r="Y686" s="64"/>
      <c r="Z686" s="64"/>
      <c r="AA686" s="64"/>
      <c r="AB686" s="64"/>
      <c r="AC686" s="64"/>
      <c r="AD686" s="64"/>
      <c r="AE686" s="64"/>
      <c r="AF686" s="64"/>
      <c r="AG686" s="64"/>
      <c r="AH686" s="64"/>
      <c r="AI686" s="64"/>
      <c r="AJ686" s="64"/>
      <c r="AK686" s="64"/>
      <c r="AL686" s="64"/>
      <c r="AM686" s="64"/>
      <c r="AN686" s="64"/>
      <c r="AO686" s="64"/>
      <c r="AP686" s="64"/>
      <c r="AQ686" s="64"/>
      <c r="AR686" s="64"/>
      <c r="AS686" s="64"/>
      <c r="AT686" s="64"/>
      <c r="AU686" s="64"/>
      <c r="AV686" s="64"/>
      <c r="AW686" s="64"/>
      <c r="AX686" s="64"/>
      <c r="AY686" s="64"/>
      <c r="AZ686" s="64"/>
    </row>
    <row r="687" spans="6:52" ht="18" customHeight="1" x14ac:dyDescent="0.3">
      <c r="F687" s="27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</row>
    <row r="688" spans="6:52" ht="18" customHeight="1" x14ac:dyDescent="0.3">
      <c r="F688" s="26"/>
      <c r="G688" s="64"/>
      <c r="H688" s="64"/>
      <c r="I688" s="64"/>
      <c r="J688" s="64"/>
      <c r="K688" s="64"/>
      <c r="L688" s="64"/>
      <c r="M688" s="64"/>
      <c r="N688" s="64"/>
      <c r="O688" s="64"/>
      <c r="P688" s="64"/>
      <c r="Q688" s="64"/>
      <c r="R688" s="64"/>
      <c r="S688" s="64"/>
      <c r="T688" s="64"/>
      <c r="U688" s="64"/>
      <c r="V688" s="64"/>
      <c r="W688" s="64"/>
      <c r="X688" s="64"/>
      <c r="Y688" s="64"/>
      <c r="Z688" s="64"/>
      <c r="AA688" s="64"/>
      <c r="AB688" s="64"/>
      <c r="AC688" s="64"/>
      <c r="AD688" s="64"/>
      <c r="AE688" s="64"/>
      <c r="AF688" s="64"/>
      <c r="AG688" s="64"/>
      <c r="AH688" s="64"/>
      <c r="AI688" s="64"/>
      <c r="AJ688" s="64"/>
      <c r="AK688" s="64"/>
      <c r="AL688" s="64"/>
      <c r="AM688" s="64"/>
      <c r="AN688" s="64"/>
      <c r="AO688" s="64"/>
      <c r="AP688" s="64"/>
      <c r="AQ688" s="64"/>
      <c r="AR688" s="64"/>
      <c r="AS688" s="64"/>
      <c r="AT688" s="64"/>
      <c r="AU688" s="64"/>
      <c r="AV688" s="64"/>
      <c r="AW688" s="64"/>
      <c r="AX688" s="64"/>
      <c r="AY688" s="64"/>
      <c r="AZ688" s="64"/>
    </row>
    <row r="689" spans="6:52" ht="18" customHeight="1" x14ac:dyDescent="0.3">
      <c r="F689" s="27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</row>
    <row r="690" spans="6:52" ht="18" customHeight="1" x14ac:dyDescent="0.3">
      <c r="F690" s="26"/>
      <c r="G690" s="64"/>
      <c r="H690" s="64"/>
      <c r="I690" s="64"/>
      <c r="J690" s="64"/>
      <c r="K690" s="64"/>
      <c r="L690" s="64"/>
      <c r="M690" s="64"/>
      <c r="N690" s="64"/>
      <c r="O690" s="64"/>
      <c r="P690" s="64"/>
      <c r="Q690" s="64"/>
      <c r="R690" s="64"/>
      <c r="S690" s="64"/>
      <c r="T690" s="64"/>
      <c r="U690" s="64"/>
      <c r="V690" s="64"/>
      <c r="W690" s="64"/>
      <c r="X690" s="64"/>
      <c r="Y690" s="64"/>
      <c r="Z690" s="64"/>
      <c r="AA690" s="64"/>
      <c r="AB690" s="64"/>
      <c r="AC690" s="64"/>
      <c r="AD690" s="64"/>
      <c r="AE690" s="64"/>
      <c r="AF690" s="64"/>
      <c r="AG690" s="64"/>
      <c r="AH690" s="64"/>
      <c r="AI690" s="64"/>
      <c r="AJ690" s="64"/>
      <c r="AK690" s="64"/>
      <c r="AL690" s="64"/>
      <c r="AM690" s="64"/>
      <c r="AN690" s="64"/>
      <c r="AO690" s="64"/>
      <c r="AP690" s="64"/>
      <c r="AQ690" s="64"/>
      <c r="AR690" s="64"/>
      <c r="AS690" s="64"/>
      <c r="AT690" s="64"/>
      <c r="AU690" s="64"/>
      <c r="AV690" s="64"/>
      <c r="AW690" s="64"/>
      <c r="AX690" s="64"/>
      <c r="AY690" s="64"/>
      <c r="AZ690" s="64"/>
    </row>
    <row r="691" spans="6:52" ht="18" customHeight="1" x14ac:dyDescent="0.3">
      <c r="F691" s="27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</row>
    <row r="692" spans="6:52" ht="18" customHeight="1" x14ac:dyDescent="0.3">
      <c r="F692" s="26"/>
      <c r="G692" s="64"/>
      <c r="H692" s="64"/>
      <c r="I692" s="64"/>
      <c r="J692" s="64"/>
      <c r="K692" s="64"/>
      <c r="L692" s="64"/>
      <c r="M692" s="64"/>
      <c r="N692" s="64"/>
      <c r="O692" s="64"/>
      <c r="P692" s="64"/>
      <c r="Q692" s="64"/>
      <c r="R692" s="64"/>
      <c r="S692" s="64"/>
      <c r="T692" s="64"/>
      <c r="U692" s="64"/>
      <c r="V692" s="64"/>
      <c r="W692" s="64"/>
      <c r="X692" s="64"/>
      <c r="Y692" s="64"/>
      <c r="Z692" s="64"/>
      <c r="AA692" s="64"/>
      <c r="AB692" s="64"/>
      <c r="AC692" s="64"/>
      <c r="AD692" s="64"/>
      <c r="AE692" s="64"/>
      <c r="AF692" s="64"/>
      <c r="AG692" s="64"/>
      <c r="AH692" s="64"/>
      <c r="AI692" s="64"/>
      <c r="AJ692" s="64"/>
      <c r="AK692" s="64"/>
      <c r="AL692" s="64"/>
      <c r="AM692" s="64"/>
      <c r="AN692" s="64"/>
      <c r="AO692" s="64"/>
      <c r="AP692" s="64"/>
      <c r="AQ692" s="64"/>
      <c r="AR692" s="64"/>
      <c r="AS692" s="64"/>
      <c r="AT692" s="64"/>
      <c r="AU692" s="64"/>
      <c r="AV692" s="64"/>
      <c r="AW692" s="64"/>
      <c r="AX692" s="64"/>
      <c r="AY692" s="64"/>
      <c r="AZ692" s="64"/>
    </row>
    <row r="693" spans="6:52" ht="18" customHeight="1" x14ac:dyDescent="0.3">
      <c r="F693" s="27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</row>
    <row r="694" spans="6:52" ht="18" customHeight="1" x14ac:dyDescent="0.3">
      <c r="F694" s="26"/>
      <c r="G694" s="64"/>
      <c r="H694" s="64"/>
      <c r="I694" s="64"/>
      <c r="J694" s="64"/>
      <c r="K694" s="64"/>
      <c r="L694" s="64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  <c r="AA694" s="64"/>
      <c r="AB694" s="64"/>
      <c r="AC694" s="64"/>
      <c r="AD694" s="64"/>
      <c r="AE694" s="64"/>
      <c r="AF694" s="64"/>
      <c r="AG694" s="64"/>
      <c r="AH694" s="64"/>
      <c r="AI694" s="64"/>
      <c r="AJ694" s="64"/>
      <c r="AK694" s="64"/>
      <c r="AL694" s="64"/>
      <c r="AM694" s="64"/>
      <c r="AN694" s="64"/>
      <c r="AO694" s="64"/>
      <c r="AP694" s="64"/>
      <c r="AQ694" s="64"/>
      <c r="AR694" s="64"/>
      <c r="AS694" s="64"/>
      <c r="AT694" s="64"/>
      <c r="AU694" s="64"/>
      <c r="AV694" s="64"/>
      <c r="AW694" s="64"/>
      <c r="AX694" s="64"/>
      <c r="AY694" s="64"/>
      <c r="AZ694" s="64"/>
    </row>
    <row r="695" spans="6:52" ht="18" customHeight="1" x14ac:dyDescent="0.3">
      <c r="F695" s="27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  <c r="AA695" s="65"/>
      <c r="AB695" s="65"/>
      <c r="AC695" s="65"/>
      <c r="AD695" s="65"/>
      <c r="AE695" s="65"/>
      <c r="AF695" s="65"/>
      <c r="AG695" s="65"/>
      <c r="AH695" s="65"/>
      <c r="AI695" s="65"/>
      <c r="AJ695" s="65"/>
      <c r="AK695" s="65"/>
      <c r="AL695" s="65"/>
      <c r="AM695" s="65"/>
      <c r="AN695" s="65"/>
      <c r="AO695" s="65"/>
      <c r="AP695" s="65"/>
      <c r="AQ695" s="65"/>
      <c r="AR695" s="65"/>
      <c r="AS695" s="65"/>
      <c r="AT695" s="65"/>
      <c r="AU695" s="65"/>
      <c r="AV695" s="65"/>
      <c r="AW695" s="65"/>
      <c r="AX695" s="65"/>
      <c r="AY695" s="65"/>
      <c r="AZ695" s="65"/>
    </row>
    <row r="696" spans="6:52" ht="18" customHeight="1" x14ac:dyDescent="0.3">
      <c r="F696" s="26"/>
      <c r="G696" s="64"/>
      <c r="H696" s="64"/>
      <c r="I696" s="64"/>
      <c r="J696" s="64"/>
      <c r="K696" s="64"/>
      <c r="L696" s="64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  <c r="AA696" s="64"/>
      <c r="AB696" s="64"/>
      <c r="AC696" s="64"/>
      <c r="AD696" s="64"/>
      <c r="AE696" s="64"/>
      <c r="AF696" s="64"/>
      <c r="AG696" s="64"/>
      <c r="AH696" s="64"/>
      <c r="AI696" s="64"/>
      <c r="AJ696" s="64"/>
      <c r="AK696" s="64"/>
      <c r="AL696" s="64"/>
      <c r="AM696" s="64"/>
      <c r="AN696" s="64"/>
      <c r="AO696" s="64"/>
      <c r="AP696" s="64"/>
      <c r="AQ696" s="64"/>
      <c r="AR696" s="64"/>
      <c r="AS696" s="64"/>
      <c r="AT696" s="64"/>
      <c r="AU696" s="64"/>
      <c r="AV696" s="64"/>
      <c r="AW696" s="64"/>
      <c r="AX696" s="64"/>
      <c r="AY696" s="64"/>
      <c r="AZ696" s="64"/>
    </row>
    <row r="697" spans="6:52" ht="18" customHeight="1" x14ac:dyDescent="0.3">
      <c r="F697" s="27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  <c r="AC697" s="65"/>
      <c r="AD697" s="65"/>
      <c r="AE697" s="65"/>
      <c r="AF697" s="65"/>
      <c r="AG697" s="65"/>
      <c r="AH697" s="65"/>
      <c r="AI697" s="65"/>
      <c r="AJ697" s="65"/>
      <c r="AK697" s="65"/>
      <c r="AL697" s="65"/>
      <c r="AM697" s="65"/>
      <c r="AN697" s="65"/>
      <c r="AO697" s="65"/>
      <c r="AP697" s="65"/>
      <c r="AQ697" s="65"/>
      <c r="AR697" s="65"/>
      <c r="AS697" s="65"/>
      <c r="AT697" s="65"/>
      <c r="AU697" s="65"/>
      <c r="AV697" s="65"/>
      <c r="AW697" s="65"/>
      <c r="AX697" s="65"/>
      <c r="AY697" s="65"/>
      <c r="AZ697" s="65"/>
    </row>
    <row r="698" spans="6:52" ht="18" customHeight="1" x14ac:dyDescent="0.3">
      <c r="F698" s="26"/>
      <c r="G698" s="64"/>
      <c r="H698" s="64"/>
      <c r="I698" s="64"/>
      <c r="J698" s="64"/>
      <c r="K698" s="64"/>
      <c r="L698" s="64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  <c r="AA698" s="64"/>
      <c r="AB698" s="64"/>
      <c r="AC698" s="64"/>
      <c r="AD698" s="64"/>
      <c r="AE698" s="64"/>
      <c r="AF698" s="64"/>
      <c r="AG698" s="64"/>
      <c r="AH698" s="64"/>
      <c r="AI698" s="64"/>
      <c r="AJ698" s="64"/>
      <c r="AK698" s="64"/>
      <c r="AL698" s="64"/>
      <c r="AM698" s="64"/>
      <c r="AN698" s="64"/>
      <c r="AO698" s="64"/>
      <c r="AP698" s="64"/>
      <c r="AQ698" s="64"/>
      <c r="AR698" s="64"/>
      <c r="AS698" s="64"/>
      <c r="AT698" s="64"/>
      <c r="AU698" s="64"/>
      <c r="AV698" s="64"/>
      <c r="AW698" s="64"/>
      <c r="AX698" s="64"/>
      <c r="AY698" s="64"/>
      <c r="AZ698" s="64"/>
    </row>
    <row r="699" spans="6:52" ht="18" customHeight="1" x14ac:dyDescent="0.3">
      <c r="F699" s="27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  <c r="AA699" s="65"/>
      <c r="AB699" s="65"/>
      <c r="AC699" s="65"/>
      <c r="AD699" s="65"/>
      <c r="AE699" s="65"/>
      <c r="AF699" s="65"/>
      <c r="AG699" s="65"/>
      <c r="AH699" s="65"/>
      <c r="AI699" s="65"/>
      <c r="AJ699" s="65"/>
      <c r="AK699" s="65"/>
      <c r="AL699" s="65"/>
      <c r="AM699" s="65"/>
      <c r="AN699" s="65"/>
      <c r="AO699" s="65"/>
      <c r="AP699" s="65"/>
      <c r="AQ699" s="65"/>
      <c r="AR699" s="65"/>
      <c r="AS699" s="65"/>
      <c r="AT699" s="65"/>
      <c r="AU699" s="65"/>
      <c r="AV699" s="65"/>
      <c r="AW699" s="65"/>
      <c r="AX699" s="65"/>
      <c r="AY699" s="65"/>
      <c r="AZ699" s="65"/>
    </row>
    <row r="700" spans="6:52" ht="18" customHeight="1" x14ac:dyDescent="0.3">
      <c r="F700" s="26"/>
      <c r="G700" s="64"/>
      <c r="H700" s="64"/>
      <c r="I700" s="64"/>
      <c r="J700" s="64"/>
      <c r="K700" s="64"/>
      <c r="L700" s="64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  <c r="AA700" s="64"/>
      <c r="AB700" s="64"/>
      <c r="AC700" s="64"/>
      <c r="AD700" s="64"/>
      <c r="AE700" s="64"/>
      <c r="AF700" s="64"/>
      <c r="AG700" s="64"/>
      <c r="AH700" s="64"/>
      <c r="AI700" s="64"/>
      <c r="AJ700" s="64"/>
      <c r="AK700" s="64"/>
      <c r="AL700" s="64"/>
      <c r="AM700" s="64"/>
      <c r="AN700" s="64"/>
      <c r="AO700" s="64"/>
      <c r="AP700" s="64"/>
      <c r="AQ700" s="64"/>
      <c r="AR700" s="64"/>
      <c r="AS700" s="64"/>
      <c r="AT700" s="64"/>
      <c r="AU700" s="64"/>
      <c r="AV700" s="64"/>
      <c r="AW700" s="64"/>
      <c r="AX700" s="64"/>
      <c r="AY700" s="64"/>
      <c r="AZ700" s="64"/>
    </row>
    <row r="701" spans="6:52" ht="18" customHeight="1" x14ac:dyDescent="0.3">
      <c r="F701" s="27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  <c r="AA701" s="65"/>
      <c r="AB701" s="65"/>
      <c r="AC701" s="65"/>
      <c r="AD701" s="65"/>
      <c r="AE701" s="65"/>
      <c r="AF701" s="65"/>
      <c r="AG701" s="65"/>
      <c r="AH701" s="65"/>
      <c r="AI701" s="65"/>
      <c r="AJ701" s="65"/>
      <c r="AK701" s="65"/>
      <c r="AL701" s="65"/>
      <c r="AM701" s="65"/>
      <c r="AN701" s="65"/>
      <c r="AO701" s="65"/>
      <c r="AP701" s="65"/>
      <c r="AQ701" s="65"/>
      <c r="AR701" s="65"/>
      <c r="AS701" s="65"/>
      <c r="AT701" s="65"/>
      <c r="AU701" s="65"/>
      <c r="AV701" s="65"/>
      <c r="AW701" s="65"/>
      <c r="AX701" s="65"/>
      <c r="AY701" s="65"/>
      <c r="AZ701" s="65"/>
    </row>
    <row r="702" spans="6:52" ht="18" customHeight="1" x14ac:dyDescent="0.3">
      <c r="F702" s="26"/>
      <c r="G702" s="64"/>
      <c r="H702" s="64"/>
      <c r="I702" s="64"/>
      <c r="J702" s="64"/>
      <c r="K702" s="64"/>
      <c r="L702" s="64"/>
      <c r="M702" s="64"/>
      <c r="N702" s="64"/>
      <c r="O702" s="64"/>
      <c r="P702" s="64"/>
      <c r="Q702" s="64"/>
      <c r="R702" s="64"/>
      <c r="S702" s="64"/>
      <c r="T702" s="64"/>
      <c r="U702" s="64"/>
      <c r="V702" s="64"/>
      <c r="W702" s="64"/>
      <c r="X702" s="64"/>
      <c r="Y702" s="64"/>
      <c r="Z702" s="64"/>
      <c r="AA702" s="64"/>
      <c r="AB702" s="64"/>
      <c r="AC702" s="64"/>
      <c r="AD702" s="64"/>
      <c r="AE702" s="64"/>
      <c r="AF702" s="64"/>
      <c r="AG702" s="64"/>
      <c r="AH702" s="64"/>
      <c r="AI702" s="64"/>
      <c r="AJ702" s="64"/>
      <c r="AK702" s="64"/>
      <c r="AL702" s="64"/>
      <c r="AM702" s="64"/>
      <c r="AN702" s="64"/>
      <c r="AO702" s="64"/>
      <c r="AP702" s="64"/>
      <c r="AQ702" s="64"/>
      <c r="AR702" s="64"/>
      <c r="AS702" s="64"/>
      <c r="AT702" s="64"/>
      <c r="AU702" s="64"/>
      <c r="AV702" s="64"/>
      <c r="AW702" s="64"/>
      <c r="AX702" s="64"/>
      <c r="AY702" s="64"/>
      <c r="AZ702" s="64"/>
    </row>
    <row r="703" spans="6:52" ht="18" customHeight="1" x14ac:dyDescent="0.3">
      <c r="F703" s="27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  <c r="AA703" s="65"/>
      <c r="AB703" s="65"/>
      <c r="AC703" s="65"/>
      <c r="AD703" s="65"/>
      <c r="AE703" s="65"/>
      <c r="AF703" s="65"/>
      <c r="AG703" s="65"/>
      <c r="AH703" s="65"/>
      <c r="AI703" s="65"/>
      <c r="AJ703" s="65"/>
      <c r="AK703" s="65"/>
      <c r="AL703" s="65"/>
      <c r="AM703" s="65"/>
      <c r="AN703" s="65"/>
      <c r="AO703" s="65"/>
      <c r="AP703" s="65"/>
      <c r="AQ703" s="65"/>
      <c r="AR703" s="65"/>
      <c r="AS703" s="65"/>
      <c r="AT703" s="65"/>
      <c r="AU703" s="65"/>
      <c r="AV703" s="65"/>
      <c r="AW703" s="65"/>
      <c r="AX703" s="65"/>
      <c r="AY703" s="65"/>
      <c r="AZ703" s="65"/>
    </row>
    <row r="704" spans="6:52" ht="18" customHeight="1" x14ac:dyDescent="0.3">
      <c r="F704" s="26"/>
      <c r="G704" s="64"/>
      <c r="H704" s="64"/>
      <c r="I704" s="64"/>
      <c r="J704" s="64"/>
      <c r="K704" s="64"/>
      <c r="L704" s="64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  <c r="AA704" s="64"/>
      <c r="AB704" s="64"/>
      <c r="AC704" s="64"/>
      <c r="AD704" s="64"/>
      <c r="AE704" s="64"/>
      <c r="AF704" s="64"/>
      <c r="AG704" s="64"/>
      <c r="AH704" s="64"/>
      <c r="AI704" s="64"/>
      <c r="AJ704" s="64"/>
      <c r="AK704" s="64"/>
      <c r="AL704" s="64"/>
      <c r="AM704" s="64"/>
      <c r="AN704" s="64"/>
      <c r="AO704" s="64"/>
      <c r="AP704" s="64"/>
      <c r="AQ704" s="64"/>
      <c r="AR704" s="64"/>
      <c r="AS704" s="64"/>
      <c r="AT704" s="64"/>
      <c r="AU704" s="64"/>
      <c r="AV704" s="64"/>
      <c r="AW704" s="64"/>
      <c r="AX704" s="64"/>
      <c r="AY704" s="64"/>
      <c r="AZ704" s="64"/>
    </row>
    <row r="705" spans="6:52" ht="18" customHeight="1" x14ac:dyDescent="0.3">
      <c r="F705" s="27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  <c r="AR705" s="65"/>
      <c r="AS705" s="65"/>
      <c r="AT705" s="65"/>
      <c r="AU705" s="65"/>
      <c r="AV705" s="65"/>
      <c r="AW705" s="65"/>
      <c r="AX705" s="65"/>
      <c r="AY705" s="65"/>
      <c r="AZ705" s="65"/>
    </row>
    <row r="706" spans="6:52" ht="18" customHeight="1" x14ac:dyDescent="0.3">
      <c r="F706" s="26"/>
      <c r="G706" s="64"/>
      <c r="H706" s="64"/>
      <c r="I706" s="64"/>
      <c r="J706" s="64"/>
      <c r="K706" s="64"/>
      <c r="L706" s="64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64"/>
      <c r="Y706" s="64"/>
      <c r="Z706" s="64"/>
      <c r="AA706" s="64"/>
      <c r="AB706" s="64"/>
      <c r="AC706" s="64"/>
      <c r="AD706" s="64"/>
      <c r="AE706" s="64"/>
      <c r="AF706" s="64"/>
      <c r="AG706" s="64"/>
      <c r="AH706" s="64"/>
      <c r="AI706" s="64"/>
      <c r="AJ706" s="64"/>
      <c r="AK706" s="64"/>
      <c r="AL706" s="64"/>
      <c r="AM706" s="64"/>
      <c r="AN706" s="64"/>
      <c r="AO706" s="64"/>
      <c r="AP706" s="64"/>
      <c r="AQ706" s="64"/>
      <c r="AR706" s="64"/>
      <c r="AS706" s="64"/>
      <c r="AT706" s="64"/>
      <c r="AU706" s="64"/>
      <c r="AV706" s="64"/>
      <c r="AW706" s="64"/>
      <c r="AX706" s="64"/>
      <c r="AY706" s="64"/>
      <c r="AZ706" s="64"/>
    </row>
    <row r="707" spans="6:52" ht="18" customHeight="1" x14ac:dyDescent="0.3">
      <c r="F707" s="27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  <c r="AA707" s="65"/>
      <c r="AB707" s="65"/>
      <c r="AC707" s="65"/>
      <c r="AD707" s="65"/>
      <c r="AE707" s="65"/>
      <c r="AF707" s="65"/>
      <c r="AG707" s="65"/>
      <c r="AH707" s="65"/>
      <c r="AI707" s="65"/>
      <c r="AJ707" s="65"/>
      <c r="AK707" s="65"/>
      <c r="AL707" s="65"/>
      <c r="AM707" s="65"/>
      <c r="AN707" s="65"/>
      <c r="AO707" s="65"/>
      <c r="AP707" s="65"/>
      <c r="AQ707" s="65"/>
      <c r="AR707" s="65"/>
      <c r="AS707" s="65"/>
      <c r="AT707" s="65"/>
      <c r="AU707" s="65"/>
      <c r="AV707" s="65"/>
      <c r="AW707" s="65"/>
      <c r="AX707" s="65"/>
      <c r="AY707" s="65"/>
      <c r="AZ707" s="65"/>
    </row>
    <row r="708" spans="6:52" ht="18" customHeight="1" x14ac:dyDescent="0.3">
      <c r="F708" s="26"/>
      <c r="G708" s="64"/>
      <c r="H708" s="64"/>
      <c r="I708" s="64"/>
      <c r="J708" s="64"/>
      <c r="K708" s="64"/>
      <c r="L708" s="64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64"/>
      <c r="Y708" s="64"/>
      <c r="Z708" s="64"/>
      <c r="AA708" s="64"/>
      <c r="AB708" s="64"/>
      <c r="AC708" s="64"/>
      <c r="AD708" s="64"/>
      <c r="AE708" s="64"/>
      <c r="AF708" s="64"/>
      <c r="AG708" s="64"/>
      <c r="AH708" s="64"/>
      <c r="AI708" s="64"/>
      <c r="AJ708" s="64"/>
      <c r="AK708" s="64"/>
      <c r="AL708" s="64"/>
      <c r="AM708" s="64"/>
      <c r="AN708" s="64"/>
      <c r="AO708" s="64"/>
      <c r="AP708" s="64"/>
      <c r="AQ708" s="64"/>
      <c r="AR708" s="64"/>
      <c r="AS708" s="64"/>
      <c r="AT708" s="64"/>
      <c r="AU708" s="64"/>
      <c r="AV708" s="64"/>
      <c r="AW708" s="64"/>
      <c r="AX708" s="64"/>
      <c r="AY708" s="64"/>
      <c r="AZ708" s="64"/>
    </row>
    <row r="709" spans="6:52" ht="18" customHeight="1" x14ac:dyDescent="0.3">
      <c r="F709" s="27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</row>
    <row r="710" spans="6:52" ht="18" customHeight="1" x14ac:dyDescent="0.3">
      <c r="F710" s="26"/>
      <c r="G710" s="64"/>
      <c r="H710" s="64"/>
      <c r="I710" s="64"/>
      <c r="J710" s="64"/>
      <c r="K710" s="64"/>
      <c r="L710" s="64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64"/>
      <c r="Y710" s="64"/>
      <c r="Z710" s="64"/>
      <c r="AA710" s="64"/>
      <c r="AB710" s="64"/>
      <c r="AC710" s="64"/>
      <c r="AD710" s="64"/>
      <c r="AE710" s="64"/>
      <c r="AF710" s="64"/>
      <c r="AG710" s="64"/>
      <c r="AH710" s="64"/>
      <c r="AI710" s="64"/>
      <c r="AJ710" s="64"/>
      <c r="AK710" s="64"/>
      <c r="AL710" s="64"/>
      <c r="AM710" s="64"/>
      <c r="AN710" s="64"/>
      <c r="AO710" s="64"/>
      <c r="AP710" s="64"/>
      <c r="AQ710" s="64"/>
      <c r="AR710" s="64"/>
      <c r="AS710" s="64"/>
      <c r="AT710" s="64"/>
      <c r="AU710" s="64"/>
      <c r="AV710" s="64"/>
      <c r="AW710" s="64"/>
      <c r="AX710" s="64"/>
      <c r="AY710" s="64"/>
      <c r="AZ710" s="64"/>
    </row>
    <row r="711" spans="6:52" ht="18" customHeight="1" x14ac:dyDescent="0.3">
      <c r="F711" s="27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  <c r="AA711" s="65"/>
      <c r="AB711" s="65"/>
      <c r="AC711" s="65"/>
      <c r="AD711" s="65"/>
      <c r="AE711" s="65"/>
      <c r="AF711" s="65"/>
      <c r="AG711" s="65"/>
      <c r="AH711" s="65"/>
      <c r="AI711" s="65"/>
      <c r="AJ711" s="65"/>
      <c r="AK711" s="65"/>
      <c r="AL711" s="65"/>
      <c r="AM711" s="65"/>
      <c r="AN711" s="65"/>
      <c r="AO711" s="65"/>
      <c r="AP711" s="65"/>
      <c r="AQ711" s="65"/>
      <c r="AR711" s="65"/>
      <c r="AS711" s="65"/>
      <c r="AT711" s="65"/>
      <c r="AU711" s="65"/>
      <c r="AV711" s="65"/>
      <c r="AW711" s="65"/>
      <c r="AX711" s="65"/>
      <c r="AY711" s="65"/>
      <c r="AZ711" s="65"/>
    </row>
    <row r="712" spans="6:52" ht="18" customHeight="1" x14ac:dyDescent="0.3">
      <c r="F712" s="26"/>
      <c r="G712" s="64"/>
      <c r="H712" s="64"/>
      <c r="I712" s="64"/>
      <c r="J712" s="64"/>
      <c r="K712" s="64"/>
      <c r="L712" s="64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64"/>
      <c r="Y712" s="64"/>
      <c r="Z712" s="64"/>
      <c r="AA712" s="64"/>
      <c r="AB712" s="64"/>
      <c r="AC712" s="64"/>
      <c r="AD712" s="64"/>
      <c r="AE712" s="64"/>
      <c r="AF712" s="64"/>
      <c r="AG712" s="64"/>
      <c r="AH712" s="64"/>
      <c r="AI712" s="64"/>
      <c r="AJ712" s="64"/>
      <c r="AK712" s="64"/>
      <c r="AL712" s="64"/>
      <c r="AM712" s="64"/>
      <c r="AN712" s="64"/>
      <c r="AO712" s="64"/>
      <c r="AP712" s="64"/>
      <c r="AQ712" s="64"/>
      <c r="AR712" s="64"/>
      <c r="AS712" s="64"/>
      <c r="AT712" s="64"/>
      <c r="AU712" s="64"/>
      <c r="AV712" s="64"/>
      <c r="AW712" s="64"/>
      <c r="AX712" s="64"/>
      <c r="AY712" s="64"/>
      <c r="AZ712" s="64"/>
    </row>
    <row r="713" spans="6:52" ht="18" customHeight="1" x14ac:dyDescent="0.3">
      <c r="F713" s="27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  <c r="AA713" s="65"/>
      <c r="AB713" s="65"/>
      <c r="AC713" s="65"/>
      <c r="AD713" s="65"/>
      <c r="AE713" s="65"/>
      <c r="AF713" s="65"/>
      <c r="AG713" s="65"/>
      <c r="AH713" s="65"/>
      <c r="AI713" s="65"/>
      <c r="AJ713" s="65"/>
      <c r="AK713" s="65"/>
      <c r="AL713" s="65"/>
      <c r="AM713" s="65"/>
      <c r="AN713" s="65"/>
      <c r="AO713" s="65"/>
      <c r="AP713" s="65"/>
      <c r="AQ713" s="65"/>
      <c r="AR713" s="65"/>
      <c r="AS713" s="65"/>
      <c r="AT713" s="65"/>
      <c r="AU713" s="65"/>
      <c r="AV713" s="65"/>
      <c r="AW713" s="65"/>
      <c r="AX713" s="65"/>
      <c r="AY713" s="65"/>
      <c r="AZ713" s="65"/>
    </row>
    <row r="714" spans="6:52" ht="18" customHeight="1" x14ac:dyDescent="0.3">
      <c r="F714" s="26"/>
      <c r="G714" s="64"/>
      <c r="H714" s="64"/>
      <c r="I714" s="64"/>
      <c r="J714" s="64"/>
      <c r="K714" s="64"/>
      <c r="L714" s="64"/>
      <c r="M714" s="64"/>
      <c r="N714" s="64"/>
      <c r="O714" s="64"/>
      <c r="P714" s="64"/>
      <c r="Q714" s="64"/>
      <c r="R714" s="64"/>
      <c r="S714" s="64"/>
      <c r="T714" s="64"/>
      <c r="U714" s="64"/>
      <c r="V714" s="64"/>
      <c r="W714" s="64"/>
      <c r="X714" s="64"/>
      <c r="Y714" s="64"/>
      <c r="Z714" s="64"/>
      <c r="AA714" s="64"/>
      <c r="AB714" s="64"/>
      <c r="AC714" s="64"/>
      <c r="AD714" s="64"/>
      <c r="AE714" s="64"/>
      <c r="AF714" s="64"/>
      <c r="AG714" s="64"/>
      <c r="AH714" s="64"/>
      <c r="AI714" s="64"/>
      <c r="AJ714" s="64"/>
      <c r="AK714" s="64"/>
      <c r="AL714" s="64"/>
      <c r="AM714" s="64"/>
      <c r="AN714" s="64"/>
      <c r="AO714" s="64"/>
      <c r="AP714" s="64"/>
      <c r="AQ714" s="64"/>
      <c r="AR714" s="64"/>
      <c r="AS714" s="64"/>
      <c r="AT714" s="64"/>
      <c r="AU714" s="64"/>
      <c r="AV714" s="64"/>
      <c r="AW714" s="64"/>
      <c r="AX714" s="64"/>
      <c r="AY714" s="64"/>
      <c r="AZ714" s="64"/>
    </row>
    <row r="715" spans="6:52" ht="18" customHeight="1" x14ac:dyDescent="0.3">
      <c r="F715" s="27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  <c r="AA715" s="65"/>
      <c r="AB715" s="65"/>
      <c r="AC715" s="65"/>
      <c r="AD715" s="65"/>
      <c r="AE715" s="65"/>
      <c r="AF715" s="65"/>
      <c r="AG715" s="65"/>
      <c r="AH715" s="65"/>
      <c r="AI715" s="65"/>
      <c r="AJ715" s="65"/>
      <c r="AK715" s="65"/>
      <c r="AL715" s="65"/>
      <c r="AM715" s="65"/>
      <c r="AN715" s="65"/>
      <c r="AO715" s="65"/>
      <c r="AP715" s="65"/>
      <c r="AQ715" s="65"/>
      <c r="AR715" s="65"/>
      <c r="AS715" s="65"/>
      <c r="AT715" s="65"/>
      <c r="AU715" s="65"/>
      <c r="AV715" s="65"/>
      <c r="AW715" s="65"/>
      <c r="AX715" s="65"/>
      <c r="AY715" s="65"/>
      <c r="AZ715" s="65"/>
    </row>
    <row r="716" spans="6:52" ht="18" customHeight="1" x14ac:dyDescent="0.3">
      <c r="F716" s="26"/>
      <c r="G716" s="64"/>
      <c r="H716" s="64"/>
      <c r="I716" s="64"/>
      <c r="J716" s="64"/>
      <c r="K716" s="64"/>
      <c r="L716" s="64"/>
      <c r="M716" s="64"/>
      <c r="N716" s="64"/>
      <c r="O716" s="64"/>
      <c r="P716" s="64"/>
      <c r="Q716" s="64"/>
      <c r="R716" s="64"/>
      <c r="S716" s="64"/>
      <c r="T716" s="64"/>
      <c r="U716" s="64"/>
      <c r="V716" s="64"/>
      <c r="W716" s="64"/>
      <c r="X716" s="64"/>
      <c r="Y716" s="64"/>
      <c r="Z716" s="64"/>
      <c r="AA716" s="64"/>
      <c r="AB716" s="64"/>
      <c r="AC716" s="64"/>
      <c r="AD716" s="64"/>
      <c r="AE716" s="64"/>
      <c r="AF716" s="64"/>
      <c r="AG716" s="64"/>
      <c r="AH716" s="64"/>
      <c r="AI716" s="64"/>
      <c r="AJ716" s="64"/>
      <c r="AK716" s="64"/>
      <c r="AL716" s="64"/>
      <c r="AM716" s="64"/>
      <c r="AN716" s="64"/>
      <c r="AO716" s="64"/>
      <c r="AP716" s="64"/>
      <c r="AQ716" s="64"/>
      <c r="AR716" s="64"/>
      <c r="AS716" s="64"/>
      <c r="AT716" s="64"/>
      <c r="AU716" s="64"/>
      <c r="AV716" s="64"/>
      <c r="AW716" s="64"/>
      <c r="AX716" s="64"/>
      <c r="AY716" s="64"/>
      <c r="AZ716" s="64"/>
    </row>
    <row r="717" spans="6:52" ht="18" customHeight="1" x14ac:dyDescent="0.3">
      <c r="F717" s="27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  <c r="AA717" s="65"/>
      <c r="AB717" s="65"/>
      <c r="AC717" s="65"/>
      <c r="AD717" s="65"/>
      <c r="AE717" s="65"/>
      <c r="AF717" s="65"/>
      <c r="AG717" s="65"/>
      <c r="AH717" s="65"/>
      <c r="AI717" s="65"/>
      <c r="AJ717" s="65"/>
      <c r="AK717" s="65"/>
      <c r="AL717" s="65"/>
      <c r="AM717" s="65"/>
      <c r="AN717" s="65"/>
      <c r="AO717" s="65"/>
      <c r="AP717" s="65"/>
      <c r="AQ717" s="65"/>
      <c r="AR717" s="65"/>
      <c r="AS717" s="65"/>
      <c r="AT717" s="65"/>
      <c r="AU717" s="65"/>
      <c r="AV717" s="65"/>
      <c r="AW717" s="65"/>
      <c r="AX717" s="65"/>
      <c r="AY717" s="65"/>
      <c r="AZ717" s="65"/>
    </row>
    <row r="718" spans="6:52" ht="18" customHeight="1" x14ac:dyDescent="0.3">
      <c r="F718" s="26"/>
      <c r="G718" s="64"/>
      <c r="H718" s="64"/>
      <c r="I718" s="64"/>
      <c r="J718" s="64"/>
      <c r="K718" s="64"/>
      <c r="L718" s="64"/>
      <c r="M718" s="64"/>
      <c r="N718" s="64"/>
      <c r="O718" s="64"/>
      <c r="P718" s="64"/>
      <c r="Q718" s="64"/>
      <c r="R718" s="64"/>
      <c r="S718" s="64"/>
      <c r="T718" s="64"/>
      <c r="U718" s="64"/>
      <c r="V718" s="64"/>
      <c r="W718" s="64"/>
      <c r="X718" s="64"/>
      <c r="Y718" s="64"/>
      <c r="Z718" s="64"/>
      <c r="AA718" s="64"/>
      <c r="AB718" s="64"/>
      <c r="AC718" s="64"/>
      <c r="AD718" s="64"/>
      <c r="AE718" s="64"/>
      <c r="AF718" s="64"/>
      <c r="AG718" s="64"/>
      <c r="AH718" s="64"/>
      <c r="AI718" s="64"/>
      <c r="AJ718" s="64"/>
      <c r="AK718" s="64"/>
      <c r="AL718" s="64"/>
      <c r="AM718" s="64"/>
      <c r="AN718" s="64"/>
      <c r="AO718" s="64"/>
      <c r="AP718" s="64"/>
      <c r="AQ718" s="64"/>
      <c r="AR718" s="64"/>
      <c r="AS718" s="64"/>
      <c r="AT718" s="64"/>
      <c r="AU718" s="64"/>
      <c r="AV718" s="64"/>
      <c r="AW718" s="64"/>
      <c r="AX718" s="64"/>
      <c r="AY718" s="64"/>
      <c r="AZ718" s="64"/>
    </row>
    <row r="719" spans="6:52" ht="18" customHeight="1" x14ac:dyDescent="0.3">
      <c r="F719" s="27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  <c r="AA719" s="65"/>
      <c r="AB719" s="65"/>
      <c r="AC719" s="65"/>
      <c r="AD719" s="65"/>
      <c r="AE719" s="65"/>
      <c r="AF719" s="65"/>
      <c r="AG719" s="65"/>
      <c r="AH719" s="65"/>
      <c r="AI719" s="65"/>
      <c r="AJ719" s="65"/>
      <c r="AK719" s="65"/>
      <c r="AL719" s="65"/>
      <c r="AM719" s="65"/>
      <c r="AN719" s="65"/>
      <c r="AO719" s="65"/>
      <c r="AP719" s="65"/>
      <c r="AQ719" s="65"/>
      <c r="AR719" s="65"/>
      <c r="AS719" s="65"/>
      <c r="AT719" s="65"/>
      <c r="AU719" s="65"/>
      <c r="AV719" s="65"/>
      <c r="AW719" s="65"/>
      <c r="AX719" s="65"/>
      <c r="AY719" s="65"/>
      <c r="AZ719" s="65"/>
    </row>
    <row r="720" spans="6:52" ht="18" customHeight="1" x14ac:dyDescent="0.3">
      <c r="F720" s="26"/>
      <c r="G720" s="64"/>
      <c r="H720" s="64"/>
      <c r="I720" s="64"/>
      <c r="J720" s="64"/>
      <c r="K720" s="64"/>
      <c r="L720" s="64"/>
      <c r="M720" s="64"/>
      <c r="N720" s="64"/>
      <c r="O720" s="64"/>
      <c r="P720" s="64"/>
      <c r="Q720" s="64"/>
      <c r="R720" s="64"/>
      <c r="S720" s="64"/>
      <c r="T720" s="64"/>
      <c r="U720" s="64"/>
      <c r="V720" s="64"/>
      <c r="W720" s="64"/>
      <c r="X720" s="64"/>
      <c r="Y720" s="64"/>
      <c r="Z720" s="64"/>
      <c r="AA720" s="64"/>
      <c r="AB720" s="64"/>
      <c r="AC720" s="64"/>
      <c r="AD720" s="64"/>
      <c r="AE720" s="64"/>
      <c r="AF720" s="64"/>
      <c r="AG720" s="64"/>
      <c r="AH720" s="64"/>
      <c r="AI720" s="64"/>
      <c r="AJ720" s="64"/>
      <c r="AK720" s="64"/>
      <c r="AL720" s="64"/>
      <c r="AM720" s="64"/>
      <c r="AN720" s="64"/>
      <c r="AO720" s="64"/>
      <c r="AP720" s="64"/>
      <c r="AQ720" s="64"/>
      <c r="AR720" s="64"/>
      <c r="AS720" s="64"/>
      <c r="AT720" s="64"/>
      <c r="AU720" s="64"/>
      <c r="AV720" s="64"/>
      <c r="AW720" s="64"/>
      <c r="AX720" s="64"/>
      <c r="AY720" s="64"/>
      <c r="AZ720" s="64"/>
    </row>
    <row r="721" spans="6:52" ht="18" customHeight="1" x14ac:dyDescent="0.3">
      <c r="F721" s="27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  <c r="AA721" s="65"/>
      <c r="AB721" s="65"/>
      <c r="AC721" s="65"/>
      <c r="AD721" s="65"/>
      <c r="AE721" s="65"/>
      <c r="AF721" s="65"/>
      <c r="AG721" s="65"/>
      <c r="AH721" s="65"/>
      <c r="AI721" s="65"/>
      <c r="AJ721" s="65"/>
      <c r="AK721" s="65"/>
      <c r="AL721" s="65"/>
      <c r="AM721" s="65"/>
      <c r="AN721" s="65"/>
      <c r="AO721" s="65"/>
      <c r="AP721" s="65"/>
      <c r="AQ721" s="65"/>
      <c r="AR721" s="65"/>
      <c r="AS721" s="65"/>
      <c r="AT721" s="65"/>
      <c r="AU721" s="65"/>
      <c r="AV721" s="65"/>
      <c r="AW721" s="65"/>
      <c r="AX721" s="65"/>
      <c r="AY721" s="65"/>
      <c r="AZ721" s="65"/>
    </row>
    <row r="722" spans="6:52" ht="18" customHeight="1" x14ac:dyDescent="0.3">
      <c r="F722" s="26"/>
      <c r="G722" s="64"/>
      <c r="H722" s="64"/>
      <c r="I722" s="64"/>
      <c r="J722" s="64"/>
      <c r="K722" s="64"/>
      <c r="L722" s="64"/>
      <c r="M722" s="64"/>
      <c r="N722" s="64"/>
      <c r="O722" s="64"/>
      <c r="P722" s="64"/>
      <c r="Q722" s="64"/>
      <c r="R722" s="64"/>
      <c r="S722" s="64"/>
      <c r="T722" s="64"/>
      <c r="U722" s="64"/>
      <c r="V722" s="64"/>
      <c r="W722" s="64"/>
      <c r="X722" s="64"/>
      <c r="Y722" s="64"/>
      <c r="Z722" s="64"/>
      <c r="AA722" s="64"/>
      <c r="AB722" s="64"/>
      <c r="AC722" s="64"/>
      <c r="AD722" s="64"/>
      <c r="AE722" s="64"/>
      <c r="AF722" s="64"/>
      <c r="AG722" s="64"/>
      <c r="AH722" s="64"/>
      <c r="AI722" s="64"/>
      <c r="AJ722" s="64"/>
      <c r="AK722" s="64"/>
      <c r="AL722" s="64"/>
      <c r="AM722" s="64"/>
      <c r="AN722" s="64"/>
      <c r="AO722" s="64"/>
      <c r="AP722" s="64"/>
      <c r="AQ722" s="64"/>
      <c r="AR722" s="64"/>
      <c r="AS722" s="64"/>
      <c r="AT722" s="64"/>
      <c r="AU722" s="64"/>
      <c r="AV722" s="64"/>
      <c r="AW722" s="64"/>
      <c r="AX722" s="64"/>
      <c r="AY722" s="64"/>
      <c r="AZ722" s="64"/>
    </row>
    <row r="723" spans="6:52" ht="18" customHeight="1" x14ac:dyDescent="0.3">
      <c r="F723" s="27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  <c r="AA723" s="65"/>
      <c r="AB723" s="65"/>
      <c r="AC723" s="65"/>
      <c r="AD723" s="65"/>
      <c r="AE723" s="65"/>
      <c r="AF723" s="65"/>
      <c r="AG723" s="65"/>
      <c r="AH723" s="65"/>
      <c r="AI723" s="65"/>
      <c r="AJ723" s="65"/>
      <c r="AK723" s="65"/>
      <c r="AL723" s="65"/>
      <c r="AM723" s="65"/>
      <c r="AN723" s="65"/>
      <c r="AO723" s="65"/>
      <c r="AP723" s="65"/>
      <c r="AQ723" s="65"/>
      <c r="AR723" s="65"/>
      <c r="AS723" s="65"/>
      <c r="AT723" s="65"/>
      <c r="AU723" s="65"/>
      <c r="AV723" s="65"/>
      <c r="AW723" s="65"/>
      <c r="AX723" s="65"/>
      <c r="AY723" s="65"/>
      <c r="AZ723" s="65"/>
    </row>
    <row r="724" spans="6:52" ht="18" customHeight="1" x14ac:dyDescent="0.3">
      <c r="F724" s="26"/>
      <c r="G724" s="64"/>
      <c r="H724" s="64"/>
      <c r="I724" s="64"/>
      <c r="J724" s="64"/>
      <c r="K724" s="64"/>
      <c r="L724" s="64"/>
      <c r="M724" s="64"/>
      <c r="N724" s="64"/>
      <c r="O724" s="64"/>
      <c r="P724" s="64"/>
      <c r="Q724" s="64"/>
      <c r="R724" s="64"/>
      <c r="S724" s="64"/>
      <c r="T724" s="64"/>
      <c r="U724" s="64"/>
      <c r="V724" s="64"/>
      <c r="W724" s="64"/>
      <c r="X724" s="64"/>
      <c r="Y724" s="64"/>
      <c r="Z724" s="64"/>
      <c r="AA724" s="64"/>
      <c r="AB724" s="64"/>
      <c r="AC724" s="64"/>
      <c r="AD724" s="64"/>
      <c r="AE724" s="64"/>
      <c r="AF724" s="64"/>
      <c r="AG724" s="64"/>
      <c r="AH724" s="64"/>
      <c r="AI724" s="64"/>
      <c r="AJ724" s="64"/>
      <c r="AK724" s="64"/>
      <c r="AL724" s="64"/>
      <c r="AM724" s="64"/>
      <c r="AN724" s="64"/>
      <c r="AO724" s="64"/>
      <c r="AP724" s="64"/>
      <c r="AQ724" s="64"/>
      <c r="AR724" s="64"/>
      <c r="AS724" s="64"/>
      <c r="AT724" s="64"/>
      <c r="AU724" s="64"/>
      <c r="AV724" s="64"/>
      <c r="AW724" s="64"/>
      <c r="AX724" s="64"/>
      <c r="AY724" s="64"/>
      <c r="AZ724" s="64"/>
    </row>
    <row r="725" spans="6:52" ht="18" customHeight="1" x14ac:dyDescent="0.3">
      <c r="F725" s="27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</row>
    <row r="726" spans="6:52" ht="18" customHeight="1" x14ac:dyDescent="0.3">
      <c r="F726" s="26"/>
      <c r="G726" s="64"/>
      <c r="H726" s="64"/>
      <c r="I726" s="64"/>
      <c r="J726" s="64"/>
      <c r="K726" s="64"/>
      <c r="L726" s="64"/>
      <c r="M726" s="64"/>
      <c r="N726" s="64"/>
      <c r="O726" s="64"/>
      <c r="P726" s="64"/>
      <c r="Q726" s="64"/>
      <c r="R726" s="64"/>
      <c r="S726" s="64"/>
      <c r="T726" s="64"/>
      <c r="U726" s="64"/>
      <c r="V726" s="64"/>
      <c r="W726" s="64"/>
      <c r="X726" s="64"/>
      <c r="Y726" s="64"/>
      <c r="Z726" s="64"/>
      <c r="AA726" s="64"/>
      <c r="AB726" s="64"/>
      <c r="AC726" s="64"/>
      <c r="AD726" s="64"/>
      <c r="AE726" s="64"/>
      <c r="AF726" s="64"/>
      <c r="AG726" s="64"/>
      <c r="AH726" s="64"/>
      <c r="AI726" s="64"/>
      <c r="AJ726" s="64"/>
      <c r="AK726" s="64"/>
      <c r="AL726" s="64"/>
      <c r="AM726" s="64"/>
      <c r="AN726" s="64"/>
      <c r="AO726" s="64"/>
      <c r="AP726" s="64"/>
      <c r="AQ726" s="64"/>
      <c r="AR726" s="64"/>
      <c r="AS726" s="64"/>
      <c r="AT726" s="64"/>
      <c r="AU726" s="64"/>
      <c r="AV726" s="64"/>
      <c r="AW726" s="64"/>
      <c r="AX726" s="64"/>
      <c r="AY726" s="64"/>
      <c r="AZ726" s="64"/>
    </row>
    <row r="727" spans="6:52" ht="18" customHeight="1" x14ac:dyDescent="0.3">
      <c r="F727" s="27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  <c r="AA727" s="65"/>
      <c r="AB727" s="65"/>
      <c r="AC727" s="65"/>
      <c r="AD727" s="65"/>
      <c r="AE727" s="65"/>
      <c r="AF727" s="65"/>
      <c r="AG727" s="65"/>
      <c r="AH727" s="65"/>
      <c r="AI727" s="65"/>
      <c r="AJ727" s="65"/>
      <c r="AK727" s="65"/>
      <c r="AL727" s="65"/>
      <c r="AM727" s="65"/>
      <c r="AN727" s="65"/>
      <c r="AO727" s="65"/>
      <c r="AP727" s="65"/>
      <c r="AQ727" s="65"/>
      <c r="AR727" s="65"/>
      <c r="AS727" s="65"/>
      <c r="AT727" s="65"/>
      <c r="AU727" s="65"/>
      <c r="AV727" s="65"/>
      <c r="AW727" s="65"/>
      <c r="AX727" s="65"/>
      <c r="AY727" s="65"/>
      <c r="AZ727" s="65"/>
    </row>
    <row r="728" spans="6:52" ht="18" customHeight="1" x14ac:dyDescent="0.3">
      <c r="F728" s="26"/>
      <c r="G728" s="64"/>
      <c r="H728" s="64"/>
      <c r="I728" s="64"/>
      <c r="J728" s="64"/>
      <c r="K728" s="64"/>
      <c r="L728" s="64"/>
      <c r="M728" s="64"/>
      <c r="N728" s="64"/>
      <c r="O728" s="64"/>
      <c r="P728" s="64"/>
      <c r="Q728" s="64"/>
      <c r="R728" s="64"/>
      <c r="S728" s="64"/>
      <c r="T728" s="64"/>
      <c r="U728" s="64"/>
      <c r="V728" s="64"/>
      <c r="W728" s="64"/>
      <c r="X728" s="64"/>
      <c r="Y728" s="64"/>
      <c r="Z728" s="64"/>
      <c r="AA728" s="64"/>
      <c r="AB728" s="64"/>
      <c r="AC728" s="64"/>
      <c r="AD728" s="64"/>
      <c r="AE728" s="64"/>
      <c r="AF728" s="64"/>
      <c r="AG728" s="64"/>
      <c r="AH728" s="64"/>
      <c r="AI728" s="64"/>
      <c r="AJ728" s="64"/>
      <c r="AK728" s="64"/>
      <c r="AL728" s="64"/>
      <c r="AM728" s="64"/>
      <c r="AN728" s="64"/>
      <c r="AO728" s="64"/>
      <c r="AP728" s="64"/>
      <c r="AQ728" s="64"/>
      <c r="AR728" s="64"/>
      <c r="AS728" s="64"/>
      <c r="AT728" s="64"/>
      <c r="AU728" s="64"/>
      <c r="AV728" s="64"/>
      <c r="AW728" s="64"/>
      <c r="AX728" s="64"/>
      <c r="AY728" s="64"/>
      <c r="AZ728" s="64"/>
    </row>
    <row r="729" spans="6:52" ht="18" customHeight="1" x14ac:dyDescent="0.3">
      <c r="F729" s="27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  <c r="AA729" s="65"/>
      <c r="AB729" s="65"/>
      <c r="AC729" s="65"/>
      <c r="AD729" s="65"/>
      <c r="AE729" s="65"/>
      <c r="AF729" s="65"/>
      <c r="AG729" s="65"/>
      <c r="AH729" s="65"/>
      <c r="AI729" s="65"/>
      <c r="AJ729" s="65"/>
      <c r="AK729" s="65"/>
      <c r="AL729" s="65"/>
      <c r="AM729" s="65"/>
      <c r="AN729" s="65"/>
      <c r="AO729" s="65"/>
      <c r="AP729" s="65"/>
      <c r="AQ729" s="65"/>
      <c r="AR729" s="65"/>
      <c r="AS729" s="65"/>
      <c r="AT729" s="65"/>
      <c r="AU729" s="65"/>
      <c r="AV729" s="65"/>
      <c r="AW729" s="65"/>
      <c r="AX729" s="65"/>
      <c r="AY729" s="65"/>
      <c r="AZ729" s="65"/>
    </row>
    <row r="730" spans="6:52" ht="18" customHeight="1" x14ac:dyDescent="0.3">
      <c r="F730" s="26"/>
      <c r="G730" s="64"/>
      <c r="H730" s="64"/>
      <c r="I730" s="64"/>
      <c r="J730" s="64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64"/>
      <c r="AF730" s="64"/>
      <c r="AG730" s="64"/>
      <c r="AH730" s="64"/>
      <c r="AI730" s="64"/>
      <c r="AJ730" s="64"/>
      <c r="AK730" s="64"/>
      <c r="AL730" s="64"/>
      <c r="AM730" s="64"/>
      <c r="AN730" s="64"/>
      <c r="AO730" s="64"/>
      <c r="AP730" s="64"/>
      <c r="AQ730" s="64"/>
      <c r="AR730" s="64"/>
      <c r="AS730" s="64"/>
      <c r="AT730" s="64"/>
      <c r="AU730" s="64"/>
      <c r="AV730" s="64"/>
      <c r="AW730" s="64"/>
      <c r="AX730" s="64"/>
      <c r="AY730" s="64"/>
      <c r="AZ730" s="64"/>
    </row>
    <row r="731" spans="6:52" ht="18" customHeight="1" x14ac:dyDescent="0.3">
      <c r="F731" s="27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  <c r="AA731" s="65"/>
      <c r="AB731" s="65"/>
      <c r="AC731" s="65"/>
      <c r="AD731" s="65"/>
      <c r="AE731" s="65"/>
      <c r="AF731" s="65"/>
      <c r="AG731" s="65"/>
      <c r="AH731" s="65"/>
      <c r="AI731" s="65"/>
      <c r="AJ731" s="65"/>
      <c r="AK731" s="65"/>
      <c r="AL731" s="65"/>
      <c r="AM731" s="65"/>
      <c r="AN731" s="65"/>
      <c r="AO731" s="65"/>
      <c r="AP731" s="65"/>
      <c r="AQ731" s="65"/>
      <c r="AR731" s="65"/>
      <c r="AS731" s="65"/>
      <c r="AT731" s="65"/>
      <c r="AU731" s="65"/>
      <c r="AV731" s="65"/>
      <c r="AW731" s="65"/>
      <c r="AX731" s="65"/>
      <c r="AY731" s="65"/>
      <c r="AZ731" s="65"/>
    </row>
    <row r="732" spans="6:52" ht="18" customHeight="1" x14ac:dyDescent="0.3">
      <c r="F732" s="26"/>
      <c r="G732" s="64"/>
      <c r="H732" s="64"/>
      <c r="I732" s="64"/>
      <c r="J732" s="64"/>
      <c r="K732" s="64"/>
      <c r="L732" s="64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  <c r="AA732" s="64"/>
      <c r="AB732" s="64"/>
      <c r="AC732" s="64"/>
      <c r="AD732" s="64"/>
      <c r="AE732" s="64"/>
      <c r="AF732" s="64"/>
      <c r="AG732" s="64"/>
      <c r="AH732" s="64"/>
      <c r="AI732" s="64"/>
      <c r="AJ732" s="64"/>
      <c r="AK732" s="64"/>
      <c r="AL732" s="64"/>
      <c r="AM732" s="64"/>
      <c r="AN732" s="64"/>
      <c r="AO732" s="64"/>
      <c r="AP732" s="64"/>
      <c r="AQ732" s="64"/>
      <c r="AR732" s="64"/>
      <c r="AS732" s="64"/>
      <c r="AT732" s="64"/>
      <c r="AU732" s="64"/>
      <c r="AV732" s="64"/>
      <c r="AW732" s="64"/>
      <c r="AX732" s="64"/>
      <c r="AY732" s="64"/>
      <c r="AZ732" s="64"/>
    </row>
    <row r="733" spans="6:52" ht="18" customHeight="1" x14ac:dyDescent="0.3">
      <c r="F733" s="27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  <c r="AA733" s="65"/>
      <c r="AB733" s="65"/>
      <c r="AC733" s="65"/>
      <c r="AD733" s="65"/>
      <c r="AE733" s="65"/>
      <c r="AF733" s="65"/>
      <c r="AG733" s="65"/>
      <c r="AH733" s="65"/>
      <c r="AI733" s="65"/>
      <c r="AJ733" s="65"/>
      <c r="AK733" s="65"/>
      <c r="AL733" s="65"/>
      <c r="AM733" s="65"/>
      <c r="AN733" s="65"/>
      <c r="AO733" s="65"/>
      <c r="AP733" s="65"/>
      <c r="AQ733" s="65"/>
      <c r="AR733" s="65"/>
      <c r="AS733" s="65"/>
      <c r="AT733" s="65"/>
      <c r="AU733" s="65"/>
      <c r="AV733" s="65"/>
      <c r="AW733" s="65"/>
      <c r="AX733" s="65"/>
      <c r="AY733" s="65"/>
      <c r="AZ733" s="65"/>
    </row>
    <row r="734" spans="6:52" ht="18" customHeight="1" x14ac:dyDescent="0.3">
      <c r="F734" s="26"/>
      <c r="G734" s="64"/>
      <c r="H734" s="64"/>
      <c r="I734" s="64"/>
      <c r="J734" s="64"/>
      <c r="K734" s="64"/>
      <c r="L734" s="64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  <c r="AA734" s="64"/>
      <c r="AB734" s="64"/>
      <c r="AC734" s="64"/>
      <c r="AD734" s="64"/>
      <c r="AE734" s="64"/>
      <c r="AF734" s="64"/>
      <c r="AG734" s="64"/>
      <c r="AH734" s="64"/>
      <c r="AI734" s="64"/>
      <c r="AJ734" s="64"/>
      <c r="AK734" s="64"/>
      <c r="AL734" s="64"/>
      <c r="AM734" s="64"/>
      <c r="AN734" s="64"/>
      <c r="AO734" s="64"/>
      <c r="AP734" s="64"/>
      <c r="AQ734" s="64"/>
      <c r="AR734" s="64"/>
      <c r="AS734" s="64"/>
      <c r="AT734" s="64"/>
      <c r="AU734" s="64"/>
      <c r="AV734" s="64"/>
      <c r="AW734" s="64"/>
      <c r="AX734" s="64"/>
      <c r="AY734" s="64"/>
      <c r="AZ734" s="64"/>
    </row>
    <row r="735" spans="6:52" ht="18" customHeight="1" x14ac:dyDescent="0.3">
      <c r="F735" s="27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  <c r="AA735" s="65"/>
      <c r="AB735" s="65"/>
      <c r="AC735" s="65"/>
      <c r="AD735" s="65"/>
      <c r="AE735" s="65"/>
      <c r="AF735" s="65"/>
      <c r="AG735" s="65"/>
      <c r="AH735" s="65"/>
      <c r="AI735" s="65"/>
      <c r="AJ735" s="65"/>
      <c r="AK735" s="65"/>
      <c r="AL735" s="65"/>
      <c r="AM735" s="65"/>
      <c r="AN735" s="65"/>
      <c r="AO735" s="65"/>
      <c r="AP735" s="65"/>
      <c r="AQ735" s="65"/>
      <c r="AR735" s="65"/>
      <c r="AS735" s="65"/>
      <c r="AT735" s="65"/>
      <c r="AU735" s="65"/>
      <c r="AV735" s="65"/>
      <c r="AW735" s="65"/>
      <c r="AX735" s="65"/>
      <c r="AY735" s="65"/>
      <c r="AZ735" s="65"/>
    </row>
    <row r="736" spans="6:52" ht="18" customHeight="1" x14ac:dyDescent="0.3">
      <c r="F736" s="26"/>
      <c r="G736" s="64"/>
      <c r="H736" s="64"/>
      <c r="I736" s="64"/>
      <c r="J736" s="64"/>
      <c r="K736" s="64"/>
      <c r="L736" s="64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  <c r="AA736" s="64"/>
      <c r="AB736" s="64"/>
      <c r="AC736" s="64"/>
      <c r="AD736" s="64"/>
      <c r="AE736" s="64"/>
      <c r="AF736" s="64"/>
      <c r="AG736" s="64"/>
      <c r="AH736" s="64"/>
      <c r="AI736" s="64"/>
      <c r="AJ736" s="64"/>
      <c r="AK736" s="64"/>
      <c r="AL736" s="64"/>
      <c r="AM736" s="64"/>
      <c r="AN736" s="64"/>
      <c r="AO736" s="64"/>
      <c r="AP736" s="64"/>
      <c r="AQ736" s="64"/>
      <c r="AR736" s="64"/>
      <c r="AS736" s="64"/>
      <c r="AT736" s="64"/>
      <c r="AU736" s="64"/>
      <c r="AV736" s="64"/>
      <c r="AW736" s="64"/>
      <c r="AX736" s="64"/>
      <c r="AY736" s="64"/>
      <c r="AZ736" s="64"/>
    </row>
    <row r="737" spans="6:52" ht="18" customHeight="1" x14ac:dyDescent="0.3">
      <c r="F737" s="27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  <c r="AA737" s="65"/>
      <c r="AB737" s="65"/>
      <c r="AC737" s="65"/>
      <c r="AD737" s="65"/>
      <c r="AE737" s="65"/>
      <c r="AF737" s="65"/>
      <c r="AG737" s="65"/>
      <c r="AH737" s="65"/>
      <c r="AI737" s="65"/>
      <c r="AJ737" s="65"/>
      <c r="AK737" s="65"/>
      <c r="AL737" s="65"/>
      <c r="AM737" s="65"/>
      <c r="AN737" s="65"/>
      <c r="AO737" s="65"/>
      <c r="AP737" s="65"/>
      <c r="AQ737" s="65"/>
      <c r="AR737" s="65"/>
      <c r="AS737" s="65"/>
      <c r="AT737" s="65"/>
      <c r="AU737" s="65"/>
      <c r="AV737" s="65"/>
      <c r="AW737" s="65"/>
      <c r="AX737" s="65"/>
      <c r="AY737" s="65"/>
      <c r="AZ737" s="65"/>
    </row>
    <row r="738" spans="6:52" ht="18" customHeight="1" x14ac:dyDescent="0.3">
      <c r="F738" s="26"/>
      <c r="G738" s="64"/>
      <c r="H738" s="64"/>
      <c r="I738" s="64"/>
      <c r="J738" s="64"/>
      <c r="K738" s="64"/>
      <c r="L738" s="64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64"/>
      <c r="AF738" s="64"/>
      <c r="AG738" s="64"/>
      <c r="AH738" s="64"/>
      <c r="AI738" s="64"/>
      <c r="AJ738" s="64"/>
      <c r="AK738" s="64"/>
      <c r="AL738" s="64"/>
      <c r="AM738" s="64"/>
      <c r="AN738" s="64"/>
      <c r="AO738" s="64"/>
      <c r="AP738" s="64"/>
      <c r="AQ738" s="64"/>
      <c r="AR738" s="64"/>
      <c r="AS738" s="64"/>
      <c r="AT738" s="64"/>
      <c r="AU738" s="64"/>
      <c r="AV738" s="64"/>
      <c r="AW738" s="64"/>
      <c r="AX738" s="64"/>
      <c r="AY738" s="64"/>
      <c r="AZ738" s="64"/>
    </row>
    <row r="739" spans="6:52" ht="18" customHeight="1" x14ac:dyDescent="0.3">
      <c r="F739" s="27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  <c r="AA739" s="65"/>
      <c r="AB739" s="65"/>
      <c r="AC739" s="65"/>
      <c r="AD739" s="65"/>
      <c r="AE739" s="65"/>
      <c r="AF739" s="65"/>
      <c r="AG739" s="65"/>
      <c r="AH739" s="65"/>
      <c r="AI739" s="65"/>
      <c r="AJ739" s="65"/>
      <c r="AK739" s="65"/>
      <c r="AL739" s="65"/>
      <c r="AM739" s="65"/>
      <c r="AN739" s="65"/>
      <c r="AO739" s="65"/>
      <c r="AP739" s="65"/>
      <c r="AQ739" s="65"/>
      <c r="AR739" s="65"/>
      <c r="AS739" s="65"/>
      <c r="AT739" s="65"/>
      <c r="AU739" s="65"/>
      <c r="AV739" s="65"/>
      <c r="AW739" s="65"/>
      <c r="AX739" s="65"/>
      <c r="AY739" s="65"/>
      <c r="AZ739" s="65"/>
    </row>
    <row r="740" spans="6:52" ht="18" customHeight="1" x14ac:dyDescent="0.3">
      <c r="F740" s="26"/>
      <c r="G740" s="64"/>
      <c r="H740" s="64"/>
      <c r="I740" s="64"/>
      <c r="J740" s="64"/>
      <c r="K740" s="64"/>
      <c r="L740" s="64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64"/>
      <c r="AF740" s="64"/>
      <c r="AG740" s="64"/>
      <c r="AH740" s="64"/>
      <c r="AI740" s="64"/>
      <c r="AJ740" s="64"/>
      <c r="AK740" s="64"/>
      <c r="AL740" s="64"/>
      <c r="AM740" s="64"/>
      <c r="AN740" s="64"/>
      <c r="AO740" s="64"/>
      <c r="AP740" s="64"/>
      <c r="AQ740" s="64"/>
      <c r="AR740" s="64"/>
      <c r="AS740" s="64"/>
      <c r="AT740" s="64"/>
      <c r="AU740" s="64"/>
      <c r="AV740" s="64"/>
      <c r="AW740" s="64"/>
      <c r="AX740" s="64"/>
      <c r="AY740" s="64"/>
      <c r="AZ740" s="64"/>
    </row>
    <row r="741" spans="6:52" ht="18" customHeight="1" x14ac:dyDescent="0.3">
      <c r="F741" s="27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</row>
    <row r="742" spans="6:52" ht="18" customHeight="1" x14ac:dyDescent="0.3">
      <c r="F742" s="26"/>
      <c r="G742" s="64"/>
      <c r="H742" s="64"/>
      <c r="I742" s="64"/>
      <c r="J742" s="64"/>
      <c r="K742" s="64"/>
      <c r="L742" s="64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  <c r="AA742" s="64"/>
      <c r="AB742" s="64"/>
      <c r="AC742" s="64"/>
      <c r="AD742" s="64"/>
      <c r="AE742" s="64"/>
      <c r="AF742" s="64"/>
      <c r="AG742" s="64"/>
      <c r="AH742" s="64"/>
      <c r="AI742" s="64"/>
      <c r="AJ742" s="64"/>
      <c r="AK742" s="64"/>
      <c r="AL742" s="64"/>
      <c r="AM742" s="64"/>
      <c r="AN742" s="64"/>
      <c r="AO742" s="64"/>
      <c r="AP742" s="64"/>
      <c r="AQ742" s="64"/>
      <c r="AR742" s="64"/>
      <c r="AS742" s="64"/>
      <c r="AT742" s="64"/>
      <c r="AU742" s="64"/>
      <c r="AV742" s="64"/>
      <c r="AW742" s="64"/>
      <c r="AX742" s="64"/>
      <c r="AY742" s="64"/>
      <c r="AZ742" s="64"/>
    </row>
    <row r="743" spans="6:52" ht="18" customHeight="1" x14ac:dyDescent="0.3">
      <c r="F743" s="27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  <c r="AA743" s="65"/>
      <c r="AB743" s="65"/>
      <c r="AC743" s="65"/>
      <c r="AD743" s="65"/>
      <c r="AE743" s="65"/>
      <c r="AF743" s="65"/>
      <c r="AG743" s="65"/>
      <c r="AH743" s="65"/>
      <c r="AI743" s="65"/>
      <c r="AJ743" s="65"/>
      <c r="AK743" s="65"/>
      <c r="AL743" s="65"/>
      <c r="AM743" s="65"/>
      <c r="AN743" s="65"/>
      <c r="AO743" s="65"/>
      <c r="AP743" s="65"/>
      <c r="AQ743" s="65"/>
      <c r="AR743" s="65"/>
      <c r="AS743" s="65"/>
      <c r="AT743" s="65"/>
      <c r="AU743" s="65"/>
      <c r="AV743" s="65"/>
      <c r="AW743" s="65"/>
      <c r="AX743" s="65"/>
      <c r="AY743" s="65"/>
      <c r="AZ743" s="65"/>
    </row>
    <row r="744" spans="6:52" ht="18" customHeight="1" x14ac:dyDescent="0.3">
      <c r="F744" s="26"/>
      <c r="G744" s="64"/>
      <c r="H744" s="64"/>
      <c r="I744" s="64"/>
      <c r="J744" s="64"/>
      <c r="K744" s="64"/>
      <c r="L744" s="6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  <c r="AA744" s="64"/>
      <c r="AB744" s="64"/>
      <c r="AC744" s="64"/>
      <c r="AD744" s="64"/>
      <c r="AE744" s="64"/>
      <c r="AF744" s="64"/>
      <c r="AG744" s="64"/>
      <c r="AH744" s="64"/>
      <c r="AI744" s="64"/>
      <c r="AJ744" s="64"/>
      <c r="AK744" s="64"/>
      <c r="AL744" s="64"/>
      <c r="AM744" s="64"/>
      <c r="AN744" s="64"/>
      <c r="AO744" s="64"/>
      <c r="AP744" s="64"/>
      <c r="AQ744" s="64"/>
      <c r="AR744" s="64"/>
      <c r="AS744" s="64"/>
      <c r="AT744" s="64"/>
      <c r="AU744" s="64"/>
      <c r="AV744" s="64"/>
      <c r="AW744" s="64"/>
      <c r="AX744" s="64"/>
      <c r="AY744" s="64"/>
      <c r="AZ744" s="64"/>
    </row>
    <row r="745" spans="6:52" ht="18" customHeight="1" x14ac:dyDescent="0.3">
      <c r="F745" s="27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  <c r="AC745" s="65"/>
      <c r="AD745" s="65"/>
      <c r="AE745" s="65"/>
      <c r="AF745" s="65"/>
      <c r="AG745" s="65"/>
      <c r="AH745" s="65"/>
      <c r="AI745" s="65"/>
      <c r="AJ745" s="65"/>
      <c r="AK745" s="65"/>
      <c r="AL745" s="65"/>
      <c r="AM745" s="65"/>
      <c r="AN745" s="65"/>
      <c r="AO745" s="65"/>
      <c r="AP745" s="65"/>
      <c r="AQ745" s="65"/>
      <c r="AR745" s="65"/>
      <c r="AS745" s="65"/>
      <c r="AT745" s="65"/>
      <c r="AU745" s="65"/>
      <c r="AV745" s="65"/>
      <c r="AW745" s="65"/>
      <c r="AX745" s="65"/>
      <c r="AY745" s="65"/>
      <c r="AZ745" s="65"/>
    </row>
    <row r="746" spans="6:52" ht="18" customHeight="1" x14ac:dyDescent="0.3">
      <c r="F746" s="26"/>
      <c r="G746" s="64"/>
      <c r="H746" s="64"/>
      <c r="I746" s="64"/>
      <c r="J746" s="64"/>
      <c r="K746" s="64"/>
      <c r="L746" s="6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  <c r="AA746" s="64"/>
      <c r="AB746" s="64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  <c r="AM746" s="64"/>
      <c r="AN746" s="64"/>
      <c r="AO746" s="64"/>
      <c r="AP746" s="64"/>
      <c r="AQ746" s="64"/>
      <c r="AR746" s="64"/>
      <c r="AS746" s="64"/>
      <c r="AT746" s="64"/>
      <c r="AU746" s="64"/>
      <c r="AV746" s="64"/>
      <c r="AW746" s="64"/>
      <c r="AX746" s="64"/>
      <c r="AY746" s="64"/>
      <c r="AZ746" s="64"/>
    </row>
    <row r="747" spans="6:52" ht="18" customHeight="1" x14ac:dyDescent="0.3">
      <c r="F747" s="27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  <c r="AA747" s="65"/>
      <c r="AB747" s="65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65"/>
      <c r="AP747" s="65"/>
      <c r="AQ747" s="65"/>
      <c r="AR747" s="65"/>
      <c r="AS747" s="65"/>
      <c r="AT747" s="65"/>
      <c r="AU747" s="65"/>
      <c r="AV747" s="65"/>
      <c r="AW747" s="65"/>
      <c r="AX747" s="65"/>
      <c r="AY747" s="65"/>
      <c r="AZ747" s="65"/>
    </row>
    <row r="748" spans="6:52" ht="18" customHeight="1" x14ac:dyDescent="0.3">
      <c r="F748" s="26"/>
      <c r="G748" s="64"/>
      <c r="H748" s="64"/>
      <c r="I748" s="64"/>
      <c r="J748" s="64"/>
      <c r="K748" s="64"/>
      <c r="L748" s="64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64"/>
      <c r="Y748" s="64"/>
      <c r="Z748" s="64"/>
      <c r="AA748" s="64"/>
      <c r="AB748" s="64"/>
      <c r="AC748" s="64"/>
      <c r="AD748" s="64"/>
      <c r="AE748" s="64"/>
      <c r="AF748" s="64"/>
      <c r="AG748" s="64"/>
      <c r="AH748" s="64"/>
      <c r="AI748" s="64"/>
      <c r="AJ748" s="64"/>
      <c r="AK748" s="64"/>
      <c r="AL748" s="64"/>
      <c r="AM748" s="64"/>
      <c r="AN748" s="64"/>
      <c r="AO748" s="64"/>
      <c r="AP748" s="64"/>
      <c r="AQ748" s="64"/>
      <c r="AR748" s="64"/>
      <c r="AS748" s="64"/>
      <c r="AT748" s="64"/>
      <c r="AU748" s="64"/>
      <c r="AV748" s="64"/>
      <c r="AW748" s="64"/>
      <c r="AX748" s="64"/>
      <c r="AY748" s="64"/>
      <c r="AZ748" s="64"/>
    </row>
    <row r="749" spans="6:52" ht="18" customHeight="1" x14ac:dyDescent="0.3">
      <c r="F749" s="27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</row>
    <row r="750" spans="6:52" ht="18" customHeight="1" x14ac:dyDescent="0.3">
      <c r="F750" s="26"/>
      <c r="G750" s="64"/>
      <c r="H750" s="64"/>
      <c r="I750" s="64"/>
      <c r="J750" s="64"/>
      <c r="K750" s="64"/>
      <c r="L750" s="64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64"/>
      <c r="Y750" s="64"/>
      <c r="Z750" s="64"/>
      <c r="AA750" s="64"/>
      <c r="AB750" s="64"/>
      <c r="AC750" s="64"/>
      <c r="AD750" s="64"/>
      <c r="AE750" s="64"/>
      <c r="AF750" s="64"/>
      <c r="AG750" s="64"/>
      <c r="AH750" s="64"/>
      <c r="AI750" s="64"/>
      <c r="AJ750" s="64"/>
      <c r="AK750" s="64"/>
      <c r="AL750" s="64"/>
      <c r="AM750" s="64"/>
      <c r="AN750" s="64"/>
      <c r="AO750" s="64"/>
      <c r="AP750" s="64"/>
      <c r="AQ750" s="64"/>
      <c r="AR750" s="64"/>
      <c r="AS750" s="64"/>
      <c r="AT750" s="64"/>
      <c r="AU750" s="64"/>
      <c r="AV750" s="64"/>
      <c r="AW750" s="64"/>
      <c r="AX750" s="64"/>
      <c r="AY750" s="64"/>
      <c r="AZ750" s="64"/>
    </row>
    <row r="751" spans="6:52" ht="18" customHeight="1" x14ac:dyDescent="0.3">
      <c r="F751" s="27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  <c r="AA751" s="65"/>
      <c r="AB751" s="65"/>
      <c r="AC751" s="65"/>
      <c r="AD751" s="65"/>
      <c r="AE751" s="65"/>
      <c r="AF751" s="65"/>
      <c r="AG751" s="65"/>
      <c r="AH751" s="65"/>
      <c r="AI751" s="65"/>
      <c r="AJ751" s="65"/>
      <c r="AK751" s="65"/>
      <c r="AL751" s="65"/>
      <c r="AM751" s="65"/>
      <c r="AN751" s="65"/>
      <c r="AO751" s="65"/>
      <c r="AP751" s="65"/>
      <c r="AQ751" s="65"/>
      <c r="AR751" s="65"/>
      <c r="AS751" s="65"/>
      <c r="AT751" s="65"/>
      <c r="AU751" s="65"/>
      <c r="AV751" s="65"/>
      <c r="AW751" s="65"/>
      <c r="AX751" s="65"/>
      <c r="AY751" s="65"/>
      <c r="AZ751" s="65"/>
    </row>
    <row r="752" spans="6:52" ht="18" customHeight="1" x14ac:dyDescent="0.3">
      <c r="F752" s="26"/>
      <c r="G752" s="64"/>
      <c r="H752" s="64"/>
      <c r="I752" s="64"/>
      <c r="J752" s="64"/>
      <c r="K752" s="64"/>
      <c r="L752" s="64"/>
      <c r="M752" s="64"/>
      <c r="N752" s="64"/>
      <c r="O752" s="64"/>
      <c r="P752" s="64"/>
      <c r="Q752" s="64"/>
      <c r="R752" s="64"/>
      <c r="S752" s="64"/>
      <c r="T752" s="64"/>
      <c r="U752" s="64"/>
      <c r="V752" s="64"/>
      <c r="W752" s="64"/>
      <c r="X752" s="64"/>
      <c r="Y752" s="64"/>
      <c r="Z752" s="64"/>
      <c r="AA752" s="64"/>
      <c r="AB752" s="64"/>
      <c r="AC752" s="64"/>
      <c r="AD752" s="64"/>
      <c r="AE752" s="64"/>
      <c r="AF752" s="64"/>
      <c r="AG752" s="64"/>
      <c r="AH752" s="64"/>
      <c r="AI752" s="64"/>
      <c r="AJ752" s="64"/>
      <c r="AK752" s="64"/>
      <c r="AL752" s="64"/>
      <c r="AM752" s="64"/>
      <c r="AN752" s="64"/>
      <c r="AO752" s="64"/>
      <c r="AP752" s="64"/>
      <c r="AQ752" s="64"/>
      <c r="AR752" s="64"/>
      <c r="AS752" s="64"/>
      <c r="AT752" s="64"/>
      <c r="AU752" s="64"/>
      <c r="AV752" s="64"/>
      <c r="AW752" s="64"/>
      <c r="AX752" s="64"/>
      <c r="AY752" s="64"/>
      <c r="AZ752" s="64"/>
    </row>
    <row r="753" spans="6:52" ht="18" customHeight="1" x14ac:dyDescent="0.3">
      <c r="F753" s="27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  <c r="AA753" s="65"/>
      <c r="AB753" s="65"/>
      <c r="AC753" s="65"/>
      <c r="AD753" s="65"/>
      <c r="AE753" s="65"/>
      <c r="AF753" s="65"/>
      <c r="AG753" s="65"/>
      <c r="AH753" s="65"/>
      <c r="AI753" s="65"/>
      <c r="AJ753" s="65"/>
      <c r="AK753" s="65"/>
      <c r="AL753" s="65"/>
      <c r="AM753" s="65"/>
      <c r="AN753" s="65"/>
      <c r="AO753" s="65"/>
      <c r="AP753" s="65"/>
      <c r="AQ753" s="65"/>
      <c r="AR753" s="65"/>
      <c r="AS753" s="65"/>
      <c r="AT753" s="65"/>
      <c r="AU753" s="65"/>
      <c r="AV753" s="65"/>
      <c r="AW753" s="65"/>
      <c r="AX753" s="65"/>
      <c r="AY753" s="65"/>
      <c r="AZ753" s="65"/>
    </row>
    <row r="754" spans="6:52" ht="18" customHeight="1" x14ac:dyDescent="0.3">
      <c r="F754" s="26"/>
      <c r="G754" s="64"/>
      <c r="H754" s="64"/>
      <c r="I754" s="64"/>
      <c r="J754" s="64"/>
      <c r="K754" s="64"/>
      <c r="L754" s="64"/>
      <c r="M754" s="64"/>
      <c r="N754" s="64"/>
      <c r="O754" s="64"/>
      <c r="P754" s="64"/>
      <c r="Q754" s="64"/>
      <c r="R754" s="64"/>
      <c r="S754" s="64"/>
      <c r="T754" s="64"/>
      <c r="U754" s="64"/>
      <c r="V754" s="64"/>
      <c r="W754" s="64"/>
      <c r="X754" s="64"/>
      <c r="Y754" s="64"/>
      <c r="Z754" s="64"/>
      <c r="AA754" s="64"/>
      <c r="AB754" s="64"/>
      <c r="AC754" s="64"/>
      <c r="AD754" s="64"/>
      <c r="AE754" s="64"/>
      <c r="AF754" s="64"/>
      <c r="AG754" s="64"/>
      <c r="AH754" s="64"/>
      <c r="AI754" s="64"/>
      <c r="AJ754" s="64"/>
      <c r="AK754" s="64"/>
      <c r="AL754" s="64"/>
      <c r="AM754" s="64"/>
      <c r="AN754" s="64"/>
      <c r="AO754" s="64"/>
      <c r="AP754" s="64"/>
      <c r="AQ754" s="64"/>
      <c r="AR754" s="64"/>
      <c r="AS754" s="64"/>
      <c r="AT754" s="64"/>
      <c r="AU754" s="64"/>
      <c r="AV754" s="64"/>
      <c r="AW754" s="64"/>
      <c r="AX754" s="64"/>
      <c r="AY754" s="64"/>
      <c r="AZ754" s="64"/>
    </row>
    <row r="755" spans="6:52" ht="18" customHeight="1" x14ac:dyDescent="0.3">
      <c r="F755" s="27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</row>
    <row r="756" spans="6:52" ht="18" customHeight="1" x14ac:dyDescent="0.3">
      <c r="F756" s="26"/>
      <c r="G756" s="64"/>
      <c r="H756" s="64"/>
      <c r="I756" s="64"/>
      <c r="J756" s="64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  <c r="AA756" s="64"/>
      <c r="AB756" s="64"/>
      <c r="AC756" s="64"/>
      <c r="AD756" s="64"/>
      <c r="AE756" s="64"/>
      <c r="AF756" s="64"/>
      <c r="AG756" s="64"/>
      <c r="AH756" s="64"/>
      <c r="AI756" s="64"/>
      <c r="AJ756" s="64"/>
      <c r="AK756" s="64"/>
      <c r="AL756" s="64"/>
      <c r="AM756" s="64"/>
      <c r="AN756" s="64"/>
      <c r="AO756" s="64"/>
      <c r="AP756" s="64"/>
      <c r="AQ756" s="64"/>
      <c r="AR756" s="64"/>
      <c r="AS756" s="64"/>
      <c r="AT756" s="64"/>
      <c r="AU756" s="64"/>
      <c r="AV756" s="64"/>
      <c r="AW756" s="64"/>
      <c r="AX756" s="64"/>
      <c r="AY756" s="64"/>
      <c r="AZ756" s="64"/>
    </row>
    <row r="757" spans="6:52" ht="18" customHeight="1" x14ac:dyDescent="0.3">
      <c r="F757" s="27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  <c r="AR757" s="65"/>
      <c r="AS757" s="65"/>
      <c r="AT757" s="65"/>
      <c r="AU757" s="65"/>
      <c r="AV757" s="65"/>
      <c r="AW757" s="65"/>
      <c r="AX757" s="65"/>
      <c r="AY757" s="65"/>
      <c r="AZ757" s="65"/>
    </row>
    <row r="758" spans="6:52" ht="18" customHeight="1" x14ac:dyDescent="0.3">
      <c r="F758" s="26"/>
      <c r="G758" s="64"/>
      <c r="H758" s="64"/>
      <c r="I758" s="64"/>
      <c r="J758" s="64"/>
      <c r="K758" s="64"/>
      <c r="L758" s="64"/>
      <c r="M758" s="64"/>
      <c r="N758" s="64"/>
      <c r="O758" s="64"/>
      <c r="P758" s="64"/>
      <c r="Q758" s="64"/>
      <c r="R758" s="64"/>
      <c r="S758" s="64"/>
      <c r="T758" s="64"/>
      <c r="U758" s="64"/>
      <c r="V758" s="64"/>
      <c r="W758" s="64"/>
      <c r="X758" s="64"/>
      <c r="Y758" s="64"/>
      <c r="Z758" s="64"/>
      <c r="AA758" s="64"/>
      <c r="AB758" s="64"/>
      <c r="AC758" s="64"/>
      <c r="AD758" s="64"/>
      <c r="AE758" s="64"/>
      <c r="AF758" s="64"/>
      <c r="AG758" s="64"/>
      <c r="AH758" s="64"/>
      <c r="AI758" s="64"/>
      <c r="AJ758" s="64"/>
      <c r="AK758" s="64"/>
      <c r="AL758" s="64"/>
      <c r="AM758" s="64"/>
      <c r="AN758" s="64"/>
      <c r="AO758" s="64"/>
      <c r="AP758" s="64"/>
      <c r="AQ758" s="64"/>
      <c r="AR758" s="64"/>
      <c r="AS758" s="64"/>
      <c r="AT758" s="64"/>
      <c r="AU758" s="64"/>
      <c r="AV758" s="64"/>
      <c r="AW758" s="64"/>
      <c r="AX758" s="64"/>
      <c r="AY758" s="64"/>
      <c r="AZ758" s="64"/>
    </row>
    <row r="759" spans="6:52" ht="18" customHeight="1" x14ac:dyDescent="0.3">
      <c r="F759" s="27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  <c r="AR759" s="65"/>
      <c r="AS759" s="65"/>
      <c r="AT759" s="65"/>
      <c r="AU759" s="65"/>
      <c r="AV759" s="65"/>
      <c r="AW759" s="65"/>
      <c r="AX759" s="65"/>
      <c r="AY759" s="65"/>
      <c r="AZ759" s="65"/>
    </row>
    <row r="760" spans="6:52" ht="18" customHeight="1" x14ac:dyDescent="0.3">
      <c r="F760" s="26"/>
      <c r="G760" s="64"/>
      <c r="H760" s="64"/>
      <c r="I760" s="64"/>
      <c r="J760" s="64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  <c r="AA760" s="64"/>
      <c r="AB760" s="64"/>
      <c r="AC760" s="64"/>
      <c r="AD760" s="64"/>
      <c r="AE760" s="64"/>
      <c r="AF760" s="64"/>
      <c r="AG760" s="64"/>
      <c r="AH760" s="64"/>
      <c r="AI760" s="64"/>
      <c r="AJ760" s="64"/>
      <c r="AK760" s="64"/>
      <c r="AL760" s="64"/>
      <c r="AM760" s="64"/>
      <c r="AN760" s="64"/>
      <c r="AO760" s="64"/>
      <c r="AP760" s="64"/>
      <c r="AQ760" s="64"/>
      <c r="AR760" s="64"/>
      <c r="AS760" s="64"/>
      <c r="AT760" s="64"/>
      <c r="AU760" s="64"/>
      <c r="AV760" s="64"/>
      <c r="AW760" s="64"/>
      <c r="AX760" s="64"/>
      <c r="AY760" s="64"/>
      <c r="AZ760" s="64"/>
    </row>
    <row r="761" spans="6:52" ht="18" customHeight="1" x14ac:dyDescent="0.3">
      <c r="F761" s="27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</row>
    <row r="762" spans="6:52" ht="18" customHeight="1" x14ac:dyDescent="0.3">
      <c r="F762" s="26"/>
      <c r="G762" s="64"/>
      <c r="H762" s="64"/>
      <c r="I762" s="64"/>
      <c r="J762" s="64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  <c r="AA762" s="64"/>
      <c r="AB762" s="64"/>
      <c r="AC762" s="64"/>
      <c r="AD762" s="64"/>
      <c r="AE762" s="64"/>
      <c r="AF762" s="64"/>
      <c r="AG762" s="64"/>
      <c r="AH762" s="64"/>
      <c r="AI762" s="64"/>
      <c r="AJ762" s="64"/>
      <c r="AK762" s="64"/>
      <c r="AL762" s="64"/>
      <c r="AM762" s="64"/>
      <c r="AN762" s="64"/>
      <c r="AO762" s="64"/>
      <c r="AP762" s="64"/>
      <c r="AQ762" s="64"/>
      <c r="AR762" s="64"/>
      <c r="AS762" s="64"/>
      <c r="AT762" s="64"/>
      <c r="AU762" s="64"/>
      <c r="AV762" s="64"/>
      <c r="AW762" s="64"/>
      <c r="AX762" s="64"/>
      <c r="AY762" s="64"/>
      <c r="AZ762" s="64"/>
    </row>
    <row r="763" spans="6:52" ht="18" customHeight="1" x14ac:dyDescent="0.3">
      <c r="F763" s="27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</row>
    <row r="764" spans="6:52" ht="18" customHeight="1" x14ac:dyDescent="0.3">
      <c r="F764" s="26"/>
      <c r="G764" s="64"/>
      <c r="H764" s="64"/>
      <c r="I764" s="64"/>
      <c r="J764" s="64"/>
      <c r="K764" s="64"/>
      <c r="L764" s="64"/>
      <c r="M764" s="64"/>
      <c r="N764" s="64"/>
      <c r="O764" s="64"/>
      <c r="P764" s="64"/>
      <c r="Q764" s="64"/>
      <c r="R764" s="64"/>
      <c r="S764" s="64"/>
      <c r="T764" s="64"/>
      <c r="U764" s="64"/>
      <c r="V764" s="64"/>
      <c r="W764" s="64"/>
      <c r="X764" s="64"/>
      <c r="Y764" s="64"/>
      <c r="Z764" s="64"/>
      <c r="AA764" s="64"/>
      <c r="AB764" s="64"/>
      <c r="AC764" s="64"/>
      <c r="AD764" s="64"/>
      <c r="AE764" s="64"/>
      <c r="AF764" s="64"/>
      <c r="AG764" s="64"/>
      <c r="AH764" s="64"/>
      <c r="AI764" s="64"/>
      <c r="AJ764" s="64"/>
      <c r="AK764" s="64"/>
      <c r="AL764" s="64"/>
      <c r="AM764" s="64"/>
      <c r="AN764" s="64"/>
      <c r="AO764" s="64"/>
      <c r="AP764" s="64"/>
      <c r="AQ764" s="64"/>
      <c r="AR764" s="64"/>
      <c r="AS764" s="64"/>
      <c r="AT764" s="64"/>
      <c r="AU764" s="64"/>
      <c r="AV764" s="64"/>
      <c r="AW764" s="64"/>
      <c r="AX764" s="64"/>
      <c r="AY764" s="64"/>
      <c r="AZ764" s="64"/>
    </row>
    <row r="765" spans="6:52" ht="18" customHeight="1" x14ac:dyDescent="0.3">
      <c r="F765" s="27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</row>
    <row r="766" spans="6:52" ht="18" customHeight="1" x14ac:dyDescent="0.3">
      <c r="F766" s="26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64"/>
      <c r="AA766" s="64"/>
      <c r="AB766" s="64"/>
      <c r="AC766" s="64"/>
      <c r="AD766" s="64"/>
      <c r="AE766" s="64"/>
      <c r="AF766" s="64"/>
      <c r="AG766" s="64"/>
      <c r="AH766" s="64"/>
      <c r="AI766" s="64"/>
      <c r="AJ766" s="64"/>
      <c r="AK766" s="64"/>
      <c r="AL766" s="64"/>
      <c r="AM766" s="64"/>
      <c r="AN766" s="64"/>
      <c r="AO766" s="64"/>
      <c r="AP766" s="64"/>
      <c r="AQ766" s="64"/>
      <c r="AR766" s="64"/>
      <c r="AS766" s="64"/>
      <c r="AT766" s="64"/>
      <c r="AU766" s="64"/>
      <c r="AV766" s="64"/>
      <c r="AW766" s="64"/>
      <c r="AX766" s="64"/>
      <c r="AY766" s="64"/>
      <c r="AZ766" s="64"/>
    </row>
    <row r="767" spans="6:52" ht="18" customHeight="1" x14ac:dyDescent="0.3">
      <c r="F767" s="27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</row>
    <row r="768" spans="6:52" ht="18" customHeight="1" x14ac:dyDescent="0.3">
      <c r="F768" s="26"/>
      <c r="G768" s="64"/>
      <c r="H768" s="64"/>
      <c r="I768" s="64"/>
      <c r="J768" s="64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64"/>
      <c r="AF768" s="64"/>
      <c r="AG768" s="64"/>
      <c r="AH768" s="64"/>
      <c r="AI768" s="64"/>
      <c r="AJ768" s="64"/>
      <c r="AK768" s="64"/>
      <c r="AL768" s="64"/>
      <c r="AM768" s="64"/>
      <c r="AN768" s="64"/>
      <c r="AO768" s="64"/>
      <c r="AP768" s="64"/>
      <c r="AQ768" s="64"/>
      <c r="AR768" s="64"/>
      <c r="AS768" s="64"/>
      <c r="AT768" s="64"/>
      <c r="AU768" s="64"/>
      <c r="AV768" s="64"/>
      <c r="AW768" s="64"/>
      <c r="AX768" s="64"/>
      <c r="AY768" s="64"/>
      <c r="AZ768" s="64"/>
    </row>
    <row r="769" spans="6:52" ht="18" customHeight="1" x14ac:dyDescent="0.3">
      <c r="F769" s="27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</row>
    <row r="770" spans="6:52" ht="18" customHeight="1" x14ac:dyDescent="0.3">
      <c r="F770" s="26"/>
      <c r="G770" s="64"/>
      <c r="H770" s="64"/>
      <c r="I770" s="64"/>
      <c r="J770" s="64"/>
      <c r="K770" s="64"/>
      <c r="L770" s="64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  <c r="AA770" s="64"/>
      <c r="AB770" s="64"/>
      <c r="AC770" s="64"/>
      <c r="AD770" s="64"/>
      <c r="AE770" s="64"/>
      <c r="AF770" s="64"/>
      <c r="AG770" s="64"/>
      <c r="AH770" s="64"/>
      <c r="AI770" s="64"/>
      <c r="AJ770" s="64"/>
      <c r="AK770" s="64"/>
      <c r="AL770" s="64"/>
      <c r="AM770" s="64"/>
      <c r="AN770" s="64"/>
      <c r="AO770" s="64"/>
      <c r="AP770" s="64"/>
      <c r="AQ770" s="64"/>
      <c r="AR770" s="64"/>
      <c r="AS770" s="64"/>
      <c r="AT770" s="64"/>
      <c r="AU770" s="64"/>
      <c r="AV770" s="64"/>
      <c r="AW770" s="64"/>
      <c r="AX770" s="64"/>
      <c r="AY770" s="64"/>
      <c r="AZ770" s="64"/>
    </row>
    <row r="771" spans="6:52" ht="18" customHeight="1" x14ac:dyDescent="0.3">
      <c r="F771" s="27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</row>
    <row r="772" spans="6:52" ht="18" customHeight="1" x14ac:dyDescent="0.3">
      <c r="F772" s="26"/>
      <c r="G772" s="64"/>
      <c r="H772" s="64"/>
      <c r="I772" s="64"/>
      <c r="J772" s="64"/>
      <c r="K772" s="64"/>
      <c r="L772" s="64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  <c r="AA772" s="64"/>
      <c r="AB772" s="64"/>
      <c r="AC772" s="64"/>
      <c r="AD772" s="64"/>
      <c r="AE772" s="64"/>
      <c r="AF772" s="64"/>
      <c r="AG772" s="64"/>
      <c r="AH772" s="64"/>
      <c r="AI772" s="64"/>
      <c r="AJ772" s="64"/>
      <c r="AK772" s="64"/>
      <c r="AL772" s="64"/>
      <c r="AM772" s="64"/>
      <c r="AN772" s="64"/>
      <c r="AO772" s="64"/>
      <c r="AP772" s="64"/>
      <c r="AQ772" s="64"/>
      <c r="AR772" s="64"/>
      <c r="AS772" s="64"/>
      <c r="AT772" s="64"/>
      <c r="AU772" s="64"/>
      <c r="AV772" s="64"/>
      <c r="AW772" s="64"/>
      <c r="AX772" s="64"/>
      <c r="AY772" s="64"/>
      <c r="AZ772" s="64"/>
    </row>
    <row r="773" spans="6:52" ht="18" customHeight="1" x14ac:dyDescent="0.3">
      <c r="F773" s="27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</row>
    <row r="774" spans="6:52" ht="18" customHeight="1" x14ac:dyDescent="0.3">
      <c r="F774" s="26"/>
      <c r="G774" s="64"/>
      <c r="H774" s="64"/>
      <c r="I774" s="64"/>
      <c r="J774" s="64"/>
      <c r="K774" s="64"/>
      <c r="L774" s="64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  <c r="AA774" s="64"/>
      <c r="AB774" s="64"/>
      <c r="AC774" s="64"/>
      <c r="AD774" s="64"/>
      <c r="AE774" s="64"/>
      <c r="AF774" s="64"/>
      <c r="AG774" s="64"/>
      <c r="AH774" s="64"/>
      <c r="AI774" s="64"/>
      <c r="AJ774" s="64"/>
      <c r="AK774" s="64"/>
      <c r="AL774" s="64"/>
      <c r="AM774" s="64"/>
      <c r="AN774" s="64"/>
      <c r="AO774" s="64"/>
      <c r="AP774" s="64"/>
      <c r="AQ774" s="64"/>
      <c r="AR774" s="64"/>
      <c r="AS774" s="64"/>
      <c r="AT774" s="64"/>
      <c r="AU774" s="64"/>
      <c r="AV774" s="64"/>
      <c r="AW774" s="64"/>
      <c r="AX774" s="64"/>
      <c r="AY774" s="64"/>
      <c r="AZ774" s="64"/>
    </row>
    <row r="775" spans="6:52" ht="18" customHeight="1" x14ac:dyDescent="0.3">
      <c r="F775" s="27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  <c r="AA775" s="65"/>
      <c r="AB775" s="65"/>
      <c r="AC775" s="65"/>
      <c r="AD775" s="65"/>
      <c r="AE775" s="65"/>
      <c r="AF775" s="65"/>
      <c r="AG775" s="65"/>
      <c r="AH775" s="65"/>
      <c r="AI775" s="65"/>
      <c r="AJ775" s="65"/>
      <c r="AK775" s="65"/>
      <c r="AL775" s="65"/>
      <c r="AM775" s="65"/>
      <c r="AN775" s="65"/>
      <c r="AO775" s="65"/>
      <c r="AP775" s="65"/>
      <c r="AQ775" s="65"/>
      <c r="AR775" s="65"/>
      <c r="AS775" s="65"/>
      <c r="AT775" s="65"/>
      <c r="AU775" s="65"/>
      <c r="AV775" s="65"/>
      <c r="AW775" s="65"/>
      <c r="AX775" s="65"/>
      <c r="AY775" s="65"/>
      <c r="AZ775" s="65"/>
    </row>
    <row r="776" spans="6:52" ht="18" customHeight="1" x14ac:dyDescent="0.3">
      <c r="F776" s="26"/>
      <c r="G776" s="64"/>
      <c r="H776" s="64"/>
      <c r="I776" s="64"/>
      <c r="J776" s="64"/>
      <c r="K776" s="64"/>
      <c r="L776" s="64"/>
      <c r="M776" s="64"/>
      <c r="N776" s="64"/>
      <c r="O776" s="64"/>
      <c r="P776" s="64"/>
      <c r="Q776" s="64"/>
      <c r="R776" s="64"/>
      <c r="S776" s="64"/>
      <c r="T776" s="64"/>
      <c r="U776" s="64"/>
      <c r="V776" s="64"/>
      <c r="W776" s="64"/>
      <c r="X776" s="64"/>
      <c r="Y776" s="64"/>
      <c r="Z776" s="64"/>
      <c r="AA776" s="64"/>
      <c r="AB776" s="64"/>
      <c r="AC776" s="64"/>
      <c r="AD776" s="64"/>
      <c r="AE776" s="64"/>
      <c r="AF776" s="64"/>
      <c r="AG776" s="64"/>
      <c r="AH776" s="64"/>
      <c r="AI776" s="64"/>
      <c r="AJ776" s="64"/>
      <c r="AK776" s="64"/>
      <c r="AL776" s="64"/>
      <c r="AM776" s="64"/>
      <c r="AN776" s="64"/>
      <c r="AO776" s="64"/>
      <c r="AP776" s="64"/>
      <c r="AQ776" s="64"/>
      <c r="AR776" s="64"/>
      <c r="AS776" s="64"/>
      <c r="AT776" s="64"/>
      <c r="AU776" s="64"/>
      <c r="AV776" s="64"/>
      <c r="AW776" s="64"/>
      <c r="AX776" s="64"/>
      <c r="AY776" s="64"/>
      <c r="AZ776" s="64"/>
    </row>
    <row r="777" spans="6:52" ht="18" customHeight="1" x14ac:dyDescent="0.3">
      <c r="F777" s="27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</row>
    <row r="778" spans="6:52" ht="18" customHeight="1" x14ac:dyDescent="0.3">
      <c r="F778" s="26"/>
      <c r="G778" s="64"/>
      <c r="H778" s="64"/>
      <c r="I778" s="64"/>
      <c r="J778" s="64"/>
      <c r="K778" s="64"/>
      <c r="L778" s="64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  <c r="AA778" s="64"/>
      <c r="AB778" s="64"/>
      <c r="AC778" s="64"/>
      <c r="AD778" s="64"/>
      <c r="AE778" s="64"/>
      <c r="AF778" s="64"/>
      <c r="AG778" s="64"/>
      <c r="AH778" s="64"/>
      <c r="AI778" s="64"/>
      <c r="AJ778" s="64"/>
      <c r="AK778" s="64"/>
      <c r="AL778" s="64"/>
      <c r="AM778" s="64"/>
      <c r="AN778" s="64"/>
      <c r="AO778" s="64"/>
      <c r="AP778" s="64"/>
      <c r="AQ778" s="64"/>
      <c r="AR778" s="64"/>
      <c r="AS778" s="64"/>
      <c r="AT778" s="64"/>
      <c r="AU778" s="64"/>
      <c r="AV778" s="64"/>
      <c r="AW778" s="64"/>
      <c r="AX778" s="64"/>
      <c r="AY778" s="64"/>
      <c r="AZ778" s="64"/>
    </row>
    <row r="779" spans="6:52" ht="18" customHeight="1" x14ac:dyDescent="0.3">
      <c r="F779" s="27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  <c r="AC779" s="65"/>
      <c r="AD779" s="65"/>
      <c r="AE779" s="65"/>
      <c r="AF779" s="65"/>
      <c r="AG779" s="65"/>
      <c r="AH779" s="65"/>
      <c r="AI779" s="65"/>
      <c r="AJ779" s="65"/>
      <c r="AK779" s="65"/>
      <c r="AL779" s="65"/>
      <c r="AM779" s="65"/>
      <c r="AN779" s="65"/>
      <c r="AO779" s="65"/>
      <c r="AP779" s="65"/>
      <c r="AQ779" s="65"/>
      <c r="AR779" s="65"/>
      <c r="AS779" s="65"/>
      <c r="AT779" s="65"/>
      <c r="AU779" s="65"/>
      <c r="AV779" s="65"/>
      <c r="AW779" s="65"/>
      <c r="AX779" s="65"/>
      <c r="AY779" s="65"/>
      <c r="AZ779" s="65"/>
    </row>
    <row r="780" spans="6:52" ht="18" customHeight="1" x14ac:dyDescent="0.3">
      <c r="F780" s="26"/>
      <c r="G780" s="64"/>
      <c r="H780" s="64"/>
      <c r="I780" s="64"/>
      <c r="J780" s="64"/>
      <c r="K780" s="64"/>
      <c r="L780" s="64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64"/>
      <c r="Y780" s="64"/>
      <c r="Z780" s="64"/>
      <c r="AA780" s="64"/>
      <c r="AB780" s="64"/>
      <c r="AC780" s="64"/>
      <c r="AD780" s="64"/>
      <c r="AE780" s="64"/>
      <c r="AF780" s="64"/>
      <c r="AG780" s="64"/>
      <c r="AH780" s="64"/>
      <c r="AI780" s="64"/>
      <c r="AJ780" s="64"/>
      <c r="AK780" s="64"/>
      <c r="AL780" s="64"/>
      <c r="AM780" s="64"/>
      <c r="AN780" s="64"/>
      <c r="AO780" s="64"/>
      <c r="AP780" s="64"/>
      <c r="AQ780" s="64"/>
      <c r="AR780" s="64"/>
      <c r="AS780" s="64"/>
      <c r="AT780" s="64"/>
      <c r="AU780" s="64"/>
      <c r="AV780" s="64"/>
      <c r="AW780" s="64"/>
      <c r="AX780" s="64"/>
      <c r="AY780" s="64"/>
      <c r="AZ780" s="64"/>
    </row>
    <row r="781" spans="6:52" ht="18" customHeight="1" x14ac:dyDescent="0.3">
      <c r="F781" s="27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</row>
    <row r="782" spans="6:52" ht="18" customHeight="1" x14ac:dyDescent="0.3">
      <c r="F782" s="26"/>
      <c r="G782" s="64"/>
      <c r="H782" s="64"/>
      <c r="I782" s="64"/>
      <c r="J782" s="64"/>
      <c r="K782" s="64"/>
      <c r="L782" s="64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64"/>
      <c r="Y782" s="64"/>
      <c r="Z782" s="64"/>
      <c r="AA782" s="64"/>
      <c r="AB782" s="64"/>
      <c r="AC782" s="64"/>
      <c r="AD782" s="64"/>
      <c r="AE782" s="64"/>
      <c r="AF782" s="64"/>
      <c r="AG782" s="64"/>
      <c r="AH782" s="64"/>
      <c r="AI782" s="64"/>
      <c r="AJ782" s="64"/>
      <c r="AK782" s="64"/>
      <c r="AL782" s="64"/>
      <c r="AM782" s="64"/>
      <c r="AN782" s="64"/>
      <c r="AO782" s="64"/>
      <c r="AP782" s="64"/>
      <c r="AQ782" s="64"/>
      <c r="AR782" s="64"/>
      <c r="AS782" s="64"/>
      <c r="AT782" s="64"/>
      <c r="AU782" s="64"/>
      <c r="AV782" s="64"/>
      <c r="AW782" s="64"/>
      <c r="AX782" s="64"/>
      <c r="AY782" s="64"/>
      <c r="AZ782" s="64"/>
    </row>
    <row r="783" spans="6:52" ht="18" customHeight="1" x14ac:dyDescent="0.3">
      <c r="F783" s="27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</row>
    <row r="784" spans="6:52" ht="18" customHeight="1" x14ac:dyDescent="0.3">
      <c r="F784" s="26"/>
      <c r="G784" s="64"/>
      <c r="H784" s="64"/>
      <c r="I784" s="64"/>
      <c r="J784" s="64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  <c r="AA784" s="64"/>
      <c r="AB784" s="64"/>
      <c r="AC784" s="64"/>
      <c r="AD784" s="64"/>
      <c r="AE784" s="64"/>
      <c r="AF784" s="64"/>
      <c r="AG784" s="64"/>
      <c r="AH784" s="64"/>
      <c r="AI784" s="64"/>
      <c r="AJ784" s="64"/>
      <c r="AK784" s="64"/>
      <c r="AL784" s="64"/>
      <c r="AM784" s="64"/>
      <c r="AN784" s="64"/>
      <c r="AO784" s="64"/>
      <c r="AP784" s="64"/>
      <c r="AQ784" s="64"/>
      <c r="AR784" s="64"/>
      <c r="AS784" s="64"/>
      <c r="AT784" s="64"/>
      <c r="AU784" s="64"/>
      <c r="AV784" s="64"/>
      <c r="AW784" s="64"/>
      <c r="AX784" s="64"/>
      <c r="AY784" s="64"/>
      <c r="AZ784" s="64"/>
    </row>
    <row r="785" spans="6:52" ht="18" customHeight="1" x14ac:dyDescent="0.3">
      <c r="F785" s="27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  <c r="AC785" s="65"/>
      <c r="AD785" s="65"/>
      <c r="AE785" s="65"/>
      <c r="AF785" s="65"/>
      <c r="AG785" s="65"/>
      <c r="AH785" s="65"/>
      <c r="AI785" s="65"/>
      <c r="AJ785" s="65"/>
      <c r="AK785" s="65"/>
      <c r="AL785" s="65"/>
      <c r="AM785" s="65"/>
      <c r="AN785" s="65"/>
      <c r="AO785" s="65"/>
      <c r="AP785" s="65"/>
      <c r="AQ785" s="65"/>
      <c r="AR785" s="65"/>
      <c r="AS785" s="65"/>
      <c r="AT785" s="65"/>
      <c r="AU785" s="65"/>
      <c r="AV785" s="65"/>
      <c r="AW785" s="65"/>
      <c r="AX785" s="65"/>
      <c r="AY785" s="65"/>
      <c r="AZ785" s="65"/>
    </row>
    <row r="786" spans="6:52" ht="18" customHeight="1" x14ac:dyDescent="0.3">
      <c r="F786" s="26"/>
      <c r="G786" s="64"/>
      <c r="H786" s="64"/>
      <c r="I786" s="64"/>
      <c r="J786" s="64"/>
      <c r="K786" s="64"/>
      <c r="L786" s="64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64"/>
      <c r="Y786" s="64"/>
      <c r="Z786" s="64"/>
      <c r="AA786" s="64"/>
      <c r="AB786" s="64"/>
      <c r="AC786" s="64"/>
      <c r="AD786" s="64"/>
      <c r="AE786" s="64"/>
      <c r="AF786" s="64"/>
      <c r="AG786" s="64"/>
      <c r="AH786" s="64"/>
      <c r="AI786" s="64"/>
      <c r="AJ786" s="64"/>
      <c r="AK786" s="64"/>
      <c r="AL786" s="64"/>
      <c r="AM786" s="64"/>
      <c r="AN786" s="64"/>
      <c r="AO786" s="64"/>
      <c r="AP786" s="64"/>
      <c r="AQ786" s="64"/>
      <c r="AR786" s="64"/>
      <c r="AS786" s="64"/>
      <c r="AT786" s="64"/>
      <c r="AU786" s="64"/>
      <c r="AV786" s="64"/>
      <c r="AW786" s="64"/>
      <c r="AX786" s="64"/>
      <c r="AY786" s="64"/>
      <c r="AZ786" s="64"/>
    </row>
    <row r="787" spans="6:52" ht="18" customHeight="1" x14ac:dyDescent="0.3">
      <c r="F787" s="27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  <c r="AA787" s="65"/>
      <c r="AB787" s="65"/>
      <c r="AC787" s="65"/>
      <c r="AD787" s="65"/>
      <c r="AE787" s="65"/>
      <c r="AF787" s="65"/>
      <c r="AG787" s="65"/>
      <c r="AH787" s="65"/>
      <c r="AI787" s="65"/>
      <c r="AJ787" s="65"/>
      <c r="AK787" s="65"/>
      <c r="AL787" s="65"/>
      <c r="AM787" s="65"/>
      <c r="AN787" s="65"/>
      <c r="AO787" s="65"/>
      <c r="AP787" s="65"/>
      <c r="AQ787" s="65"/>
      <c r="AR787" s="65"/>
      <c r="AS787" s="65"/>
      <c r="AT787" s="65"/>
      <c r="AU787" s="65"/>
      <c r="AV787" s="65"/>
      <c r="AW787" s="65"/>
      <c r="AX787" s="65"/>
      <c r="AY787" s="65"/>
      <c r="AZ787" s="65"/>
    </row>
    <row r="788" spans="6:52" ht="18" customHeight="1" x14ac:dyDescent="0.3">
      <c r="F788" s="26"/>
      <c r="G788" s="64"/>
      <c r="H788" s="64"/>
      <c r="I788" s="64"/>
      <c r="J788" s="64"/>
      <c r="K788" s="64"/>
      <c r="L788" s="64"/>
      <c r="M788" s="64"/>
      <c r="N788" s="64"/>
      <c r="O788" s="64"/>
      <c r="P788" s="64"/>
      <c r="Q788" s="64"/>
      <c r="R788" s="64"/>
      <c r="S788" s="64"/>
      <c r="T788" s="64"/>
      <c r="U788" s="64"/>
      <c r="V788" s="64"/>
      <c r="W788" s="64"/>
      <c r="X788" s="64"/>
      <c r="Y788" s="64"/>
      <c r="Z788" s="64"/>
      <c r="AA788" s="64"/>
      <c r="AB788" s="64"/>
      <c r="AC788" s="64"/>
      <c r="AD788" s="64"/>
      <c r="AE788" s="64"/>
      <c r="AF788" s="64"/>
      <c r="AG788" s="64"/>
      <c r="AH788" s="64"/>
      <c r="AI788" s="64"/>
      <c r="AJ788" s="64"/>
      <c r="AK788" s="64"/>
      <c r="AL788" s="64"/>
      <c r="AM788" s="64"/>
      <c r="AN788" s="64"/>
      <c r="AO788" s="64"/>
      <c r="AP788" s="64"/>
      <c r="AQ788" s="64"/>
      <c r="AR788" s="64"/>
      <c r="AS788" s="64"/>
      <c r="AT788" s="64"/>
      <c r="AU788" s="64"/>
      <c r="AV788" s="64"/>
      <c r="AW788" s="64"/>
      <c r="AX788" s="64"/>
      <c r="AY788" s="64"/>
      <c r="AZ788" s="64"/>
    </row>
    <row r="789" spans="6:52" ht="18" customHeight="1" x14ac:dyDescent="0.3">
      <c r="F789" s="27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  <c r="AA789" s="65"/>
      <c r="AB789" s="65"/>
      <c r="AC789" s="65"/>
      <c r="AD789" s="65"/>
      <c r="AE789" s="65"/>
      <c r="AF789" s="65"/>
      <c r="AG789" s="65"/>
      <c r="AH789" s="65"/>
      <c r="AI789" s="65"/>
      <c r="AJ789" s="65"/>
      <c r="AK789" s="65"/>
      <c r="AL789" s="65"/>
      <c r="AM789" s="65"/>
      <c r="AN789" s="65"/>
      <c r="AO789" s="65"/>
      <c r="AP789" s="65"/>
      <c r="AQ789" s="65"/>
      <c r="AR789" s="65"/>
      <c r="AS789" s="65"/>
      <c r="AT789" s="65"/>
      <c r="AU789" s="65"/>
      <c r="AV789" s="65"/>
      <c r="AW789" s="65"/>
      <c r="AX789" s="65"/>
      <c r="AY789" s="65"/>
      <c r="AZ789" s="65"/>
    </row>
    <row r="790" spans="6:52" ht="18" customHeight="1" x14ac:dyDescent="0.3">
      <c r="F790" s="26"/>
      <c r="G790" s="64"/>
      <c r="H790" s="64"/>
      <c r="I790" s="64"/>
      <c r="J790" s="64"/>
      <c r="K790" s="64"/>
      <c r="L790" s="64"/>
      <c r="M790" s="64"/>
      <c r="N790" s="64"/>
      <c r="O790" s="64"/>
      <c r="P790" s="64"/>
      <c r="Q790" s="64"/>
      <c r="R790" s="64"/>
      <c r="S790" s="64"/>
      <c r="T790" s="64"/>
      <c r="U790" s="64"/>
      <c r="V790" s="64"/>
      <c r="W790" s="64"/>
      <c r="X790" s="64"/>
      <c r="Y790" s="64"/>
      <c r="Z790" s="64"/>
      <c r="AA790" s="64"/>
      <c r="AB790" s="64"/>
      <c r="AC790" s="64"/>
      <c r="AD790" s="64"/>
      <c r="AE790" s="64"/>
      <c r="AF790" s="64"/>
      <c r="AG790" s="64"/>
      <c r="AH790" s="64"/>
      <c r="AI790" s="64"/>
      <c r="AJ790" s="64"/>
      <c r="AK790" s="64"/>
      <c r="AL790" s="64"/>
      <c r="AM790" s="64"/>
      <c r="AN790" s="64"/>
      <c r="AO790" s="64"/>
      <c r="AP790" s="64"/>
      <c r="AQ790" s="64"/>
      <c r="AR790" s="64"/>
      <c r="AS790" s="64"/>
      <c r="AT790" s="64"/>
      <c r="AU790" s="64"/>
      <c r="AV790" s="64"/>
      <c r="AW790" s="64"/>
      <c r="AX790" s="64"/>
      <c r="AY790" s="64"/>
      <c r="AZ790" s="64"/>
    </row>
    <row r="791" spans="6:52" ht="18" customHeight="1" x14ac:dyDescent="0.3">
      <c r="F791" s="27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  <c r="AC791" s="65"/>
      <c r="AD791" s="65"/>
      <c r="AE791" s="65"/>
      <c r="AF791" s="65"/>
      <c r="AG791" s="65"/>
      <c r="AH791" s="65"/>
      <c r="AI791" s="65"/>
      <c r="AJ791" s="65"/>
      <c r="AK791" s="65"/>
      <c r="AL791" s="65"/>
      <c r="AM791" s="65"/>
      <c r="AN791" s="65"/>
      <c r="AO791" s="65"/>
      <c r="AP791" s="65"/>
      <c r="AQ791" s="65"/>
      <c r="AR791" s="65"/>
      <c r="AS791" s="65"/>
      <c r="AT791" s="65"/>
      <c r="AU791" s="65"/>
      <c r="AV791" s="65"/>
      <c r="AW791" s="65"/>
      <c r="AX791" s="65"/>
      <c r="AY791" s="65"/>
      <c r="AZ791" s="65"/>
    </row>
    <row r="792" spans="6:52" ht="18" customHeight="1" x14ac:dyDescent="0.3">
      <c r="F792" s="26"/>
      <c r="G792" s="64"/>
      <c r="H792" s="64"/>
      <c r="I792" s="64"/>
      <c r="J792" s="64"/>
      <c r="K792" s="64"/>
      <c r="L792" s="64"/>
      <c r="M792" s="64"/>
      <c r="N792" s="64"/>
      <c r="O792" s="64"/>
      <c r="P792" s="64"/>
      <c r="Q792" s="64"/>
      <c r="R792" s="64"/>
      <c r="S792" s="64"/>
      <c r="T792" s="64"/>
      <c r="U792" s="64"/>
      <c r="V792" s="64"/>
      <c r="W792" s="64"/>
      <c r="X792" s="64"/>
      <c r="Y792" s="64"/>
      <c r="Z792" s="64"/>
      <c r="AA792" s="64"/>
      <c r="AB792" s="64"/>
      <c r="AC792" s="64"/>
      <c r="AD792" s="64"/>
      <c r="AE792" s="64"/>
      <c r="AF792" s="64"/>
      <c r="AG792" s="64"/>
      <c r="AH792" s="64"/>
      <c r="AI792" s="64"/>
      <c r="AJ792" s="64"/>
      <c r="AK792" s="64"/>
      <c r="AL792" s="64"/>
      <c r="AM792" s="64"/>
      <c r="AN792" s="64"/>
      <c r="AO792" s="64"/>
      <c r="AP792" s="64"/>
      <c r="AQ792" s="64"/>
      <c r="AR792" s="64"/>
      <c r="AS792" s="64"/>
      <c r="AT792" s="64"/>
      <c r="AU792" s="64"/>
      <c r="AV792" s="64"/>
      <c r="AW792" s="64"/>
      <c r="AX792" s="64"/>
      <c r="AY792" s="64"/>
      <c r="AZ792" s="64"/>
    </row>
    <row r="793" spans="6:52" ht="18" customHeight="1" x14ac:dyDescent="0.3">
      <c r="F793" s="27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  <c r="AR793" s="65"/>
      <c r="AS793" s="65"/>
      <c r="AT793" s="65"/>
      <c r="AU793" s="65"/>
      <c r="AV793" s="65"/>
      <c r="AW793" s="65"/>
      <c r="AX793" s="65"/>
      <c r="AY793" s="65"/>
      <c r="AZ793" s="65"/>
    </row>
    <row r="794" spans="6:52" ht="18" customHeight="1" x14ac:dyDescent="0.3">
      <c r="F794" s="26"/>
      <c r="G794" s="64"/>
      <c r="H794" s="64"/>
      <c r="I794" s="64"/>
      <c r="J794" s="64"/>
      <c r="K794" s="64"/>
      <c r="L794" s="64"/>
      <c r="M794" s="64"/>
      <c r="N794" s="64"/>
      <c r="O794" s="64"/>
      <c r="P794" s="64"/>
      <c r="Q794" s="64"/>
      <c r="R794" s="64"/>
      <c r="S794" s="64"/>
      <c r="T794" s="64"/>
      <c r="U794" s="64"/>
      <c r="V794" s="64"/>
      <c r="W794" s="64"/>
      <c r="X794" s="64"/>
      <c r="Y794" s="64"/>
      <c r="Z794" s="64"/>
      <c r="AA794" s="64"/>
      <c r="AB794" s="64"/>
      <c r="AC794" s="64"/>
      <c r="AD794" s="64"/>
      <c r="AE794" s="64"/>
      <c r="AF794" s="64"/>
      <c r="AG794" s="64"/>
      <c r="AH794" s="64"/>
      <c r="AI794" s="64"/>
      <c r="AJ794" s="64"/>
      <c r="AK794" s="64"/>
      <c r="AL794" s="64"/>
      <c r="AM794" s="64"/>
      <c r="AN794" s="64"/>
      <c r="AO794" s="64"/>
      <c r="AP794" s="64"/>
      <c r="AQ794" s="64"/>
      <c r="AR794" s="64"/>
      <c r="AS794" s="64"/>
      <c r="AT794" s="64"/>
      <c r="AU794" s="64"/>
      <c r="AV794" s="64"/>
      <c r="AW794" s="64"/>
      <c r="AX794" s="64"/>
      <c r="AY794" s="64"/>
      <c r="AZ794" s="64"/>
    </row>
    <row r="795" spans="6:52" ht="18" customHeight="1" x14ac:dyDescent="0.3">
      <c r="F795" s="27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  <c r="AA795" s="65"/>
      <c r="AB795" s="65"/>
      <c r="AC795" s="65"/>
      <c r="AD795" s="65"/>
      <c r="AE795" s="65"/>
      <c r="AF795" s="65"/>
      <c r="AG795" s="65"/>
      <c r="AH795" s="65"/>
      <c r="AI795" s="65"/>
      <c r="AJ795" s="65"/>
      <c r="AK795" s="65"/>
      <c r="AL795" s="65"/>
      <c r="AM795" s="65"/>
      <c r="AN795" s="65"/>
      <c r="AO795" s="65"/>
      <c r="AP795" s="65"/>
      <c r="AQ795" s="65"/>
      <c r="AR795" s="65"/>
      <c r="AS795" s="65"/>
      <c r="AT795" s="65"/>
      <c r="AU795" s="65"/>
      <c r="AV795" s="65"/>
      <c r="AW795" s="65"/>
      <c r="AX795" s="65"/>
      <c r="AY795" s="65"/>
      <c r="AZ795" s="65"/>
    </row>
    <row r="796" spans="6:52" ht="18" customHeight="1" x14ac:dyDescent="0.3">
      <c r="F796" s="26"/>
      <c r="G796" s="64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T796" s="64"/>
      <c r="U796" s="64"/>
      <c r="V796" s="64"/>
      <c r="W796" s="64"/>
      <c r="X796" s="64"/>
      <c r="Y796" s="64"/>
      <c r="Z796" s="64"/>
      <c r="AA796" s="64"/>
      <c r="AB796" s="64"/>
      <c r="AC796" s="64"/>
      <c r="AD796" s="64"/>
      <c r="AE796" s="64"/>
      <c r="AF796" s="64"/>
      <c r="AG796" s="64"/>
      <c r="AH796" s="64"/>
      <c r="AI796" s="64"/>
      <c r="AJ796" s="64"/>
      <c r="AK796" s="64"/>
      <c r="AL796" s="64"/>
      <c r="AM796" s="64"/>
      <c r="AN796" s="64"/>
      <c r="AO796" s="64"/>
      <c r="AP796" s="64"/>
      <c r="AQ796" s="64"/>
      <c r="AR796" s="64"/>
      <c r="AS796" s="64"/>
      <c r="AT796" s="64"/>
      <c r="AU796" s="64"/>
      <c r="AV796" s="64"/>
      <c r="AW796" s="64"/>
      <c r="AX796" s="64"/>
      <c r="AY796" s="64"/>
      <c r="AZ796" s="64"/>
    </row>
    <row r="797" spans="6:52" ht="18" customHeight="1" x14ac:dyDescent="0.3">
      <c r="F797" s="27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  <c r="AC797" s="65"/>
      <c r="AD797" s="65"/>
      <c r="AE797" s="65"/>
      <c r="AF797" s="65"/>
      <c r="AG797" s="65"/>
      <c r="AH797" s="65"/>
      <c r="AI797" s="65"/>
      <c r="AJ797" s="65"/>
      <c r="AK797" s="65"/>
      <c r="AL797" s="65"/>
      <c r="AM797" s="65"/>
      <c r="AN797" s="65"/>
      <c r="AO797" s="65"/>
      <c r="AP797" s="65"/>
      <c r="AQ797" s="65"/>
      <c r="AR797" s="65"/>
      <c r="AS797" s="65"/>
      <c r="AT797" s="65"/>
      <c r="AU797" s="65"/>
      <c r="AV797" s="65"/>
      <c r="AW797" s="65"/>
      <c r="AX797" s="65"/>
      <c r="AY797" s="65"/>
      <c r="AZ797" s="65"/>
    </row>
    <row r="798" spans="6:52" ht="18" customHeight="1" x14ac:dyDescent="0.3">
      <c r="F798" s="26"/>
      <c r="G798" s="64"/>
      <c r="H798" s="64"/>
      <c r="I798" s="64"/>
      <c r="J798" s="64"/>
      <c r="K798" s="64"/>
      <c r="L798" s="64"/>
      <c r="M798" s="64"/>
      <c r="N798" s="64"/>
      <c r="O798" s="64"/>
      <c r="P798" s="64"/>
      <c r="Q798" s="64"/>
      <c r="R798" s="64"/>
      <c r="S798" s="64"/>
      <c r="T798" s="64"/>
      <c r="U798" s="64"/>
      <c r="V798" s="64"/>
      <c r="W798" s="64"/>
      <c r="X798" s="64"/>
      <c r="Y798" s="64"/>
      <c r="Z798" s="64"/>
      <c r="AA798" s="64"/>
      <c r="AB798" s="64"/>
      <c r="AC798" s="64"/>
      <c r="AD798" s="64"/>
      <c r="AE798" s="64"/>
      <c r="AF798" s="64"/>
      <c r="AG798" s="64"/>
      <c r="AH798" s="64"/>
      <c r="AI798" s="64"/>
      <c r="AJ798" s="64"/>
      <c r="AK798" s="64"/>
      <c r="AL798" s="64"/>
      <c r="AM798" s="64"/>
      <c r="AN798" s="64"/>
      <c r="AO798" s="64"/>
      <c r="AP798" s="64"/>
      <c r="AQ798" s="64"/>
      <c r="AR798" s="64"/>
      <c r="AS798" s="64"/>
      <c r="AT798" s="64"/>
      <c r="AU798" s="64"/>
      <c r="AV798" s="64"/>
      <c r="AW798" s="64"/>
      <c r="AX798" s="64"/>
      <c r="AY798" s="64"/>
      <c r="AZ798" s="64"/>
    </row>
    <row r="799" spans="6:52" ht="18" customHeight="1" x14ac:dyDescent="0.3">
      <c r="F799" s="27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</row>
    <row r="800" spans="6:52" ht="18" customHeight="1" x14ac:dyDescent="0.3">
      <c r="F800" s="26"/>
      <c r="G800" s="64"/>
      <c r="H800" s="64"/>
      <c r="I800" s="64"/>
      <c r="J800" s="64"/>
      <c r="K800" s="64"/>
      <c r="L800" s="64"/>
      <c r="M800" s="64"/>
      <c r="N800" s="64"/>
      <c r="O800" s="64"/>
      <c r="P800" s="64"/>
      <c r="Q800" s="64"/>
      <c r="R800" s="64"/>
      <c r="S800" s="64"/>
      <c r="T800" s="64"/>
      <c r="U800" s="64"/>
      <c r="V800" s="64"/>
      <c r="W800" s="64"/>
      <c r="X800" s="64"/>
      <c r="Y800" s="64"/>
      <c r="Z800" s="64"/>
      <c r="AA800" s="64"/>
      <c r="AB800" s="64"/>
      <c r="AC800" s="64"/>
      <c r="AD800" s="64"/>
      <c r="AE800" s="64"/>
      <c r="AF800" s="64"/>
      <c r="AG800" s="64"/>
      <c r="AH800" s="64"/>
      <c r="AI800" s="64"/>
      <c r="AJ800" s="64"/>
      <c r="AK800" s="64"/>
      <c r="AL800" s="64"/>
      <c r="AM800" s="64"/>
      <c r="AN800" s="64"/>
      <c r="AO800" s="64"/>
      <c r="AP800" s="64"/>
      <c r="AQ800" s="64"/>
      <c r="AR800" s="64"/>
      <c r="AS800" s="64"/>
      <c r="AT800" s="64"/>
      <c r="AU800" s="64"/>
      <c r="AV800" s="64"/>
      <c r="AW800" s="64"/>
      <c r="AX800" s="64"/>
      <c r="AY800" s="64"/>
      <c r="AZ800" s="64"/>
    </row>
    <row r="801" spans="6:52" ht="18" customHeight="1" x14ac:dyDescent="0.3">
      <c r="F801" s="27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</row>
    <row r="802" spans="6:52" ht="18" customHeight="1" x14ac:dyDescent="0.3">
      <c r="F802" s="26"/>
      <c r="G802" s="64"/>
      <c r="H802" s="64"/>
      <c r="I802" s="64"/>
      <c r="J802" s="64"/>
      <c r="K802" s="64"/>
      <c r="L802" s="64"/>
      <c r="M802" s="64"/>
      <c r="N802" s="64"/>
      <c r="O802" s="64"/>
      <c r="P802" s="64"/>
      <c r="Q802" s="64"/>
      <c r="R802" s="64"/>
      <c r="S802" s="64"/>
      <c r="T802" s="64"/>
      <c r="U802" s="64"/>
      <c r="V802" s="64"/>
      <c r="W802" s="64"/>
      <c r="X802" s="64"/>
      <c r="Y802" s="64"/>
      <c r="Z802" s="64"/>
      <c r="AA802" s="64"/>
      <c r="AB802" s="64"/>
      <c r="AC802" s="64"/>
      <c r="AD802" s="64"/>
      <c r="AE802" s="64"/>
      <c r="AF802" s="64"/>
      <c r="AG802" s="64"/>
      <c r="AH802" s="64"/>
      <c r="AI802" s="64"/>
      <c r="AJ802" s="64"/>
      <c r="AK802" s="64"/>
      <c r="AL802" s="64"/>
      <c r="AM802" s="64"/>
      <c r="AN802" s="64"/>
      <c r="AO802" s="64"/>
      <c r="AP802" s="64"/>
      <c r="AQ802" s="64"/>
      <c r="AR802" s="64"/>
      <c r="AS802" s="64"/>
      <c r="AT802" s="64"/>
      <c r="AU802" s="64"/>
      <c r="AV802" s="64"/>
      <c r="AW802" s="64"/>
      <c r="AX802" s="64"/>
      <c r="AY802" s="64"/>
      <c r="AZ802" s="64"/>
    </row>
    <row r="803" spans="6:52" ht="18" customHeight="1" x14ac:dyDescent="0.3">
      <c r="F803" s="27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</row>
    <row r="804" spans="6:52" ht="18" customHeight="1" x14ac:dyDescent="0.3">
      <c r="F804" s="26"/>
      <c r="G804" s="64"/>
      <c r="H804" s="64"/>
      <c r="I804" s="64"/>
      <c r="J804" s="64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64"/>
      <c r="AF804" s="64"/>
      <c r="AG804" s="64"/>
      <c r="AH804" s="64"/>
      <c r="AI804" s="64"/>
      <c r="AJ804" s="64"/>
      <c r="AK804" s="64"/>
      <c r="AL804" s="64"/>
      <c r="AM804" s="64"/>
      <c r="AN804" s="64"/>
      <c r="AO804" s="64"/>
      <c r="AP804" s="64"/>
      <c r="AQ804" s="64"/>
      <c r="AR804" s="64"/>
      <c r="AS804" s="64"/>
      <c r="AT804" s="64"/>
      <c r="AU804" s="64"/>
      <c r="AV804" s="64"/>
      <c r="AW804" s="64"/>
      <c r="AX804" s="64"/>
      <c r="AY804" s="64"/>
      <c r="AZ804" s="64"/>
    </row>
    <row r="805" spans="6:52" ht="18" customHeight="1" x14ac:dyDescent="0.3">
      <c r="F805" s="27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</row>
    <row r="806" spans="6:52" ht="18" customHeight="1" x14ac:dyDescent="0.3">
      <c r="F806" s="26"/>
      <c r="G806" s="64"/>
      <c r="H806" s="64"/>
      <c r="I806" s="64"/>
      <c r="J806" s="64"/>
      <c r="K806" s="64"/>
      <c r="L806" s="64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  <c r="AA806" s="64"/>
      <c r="AB806" s="64"/>
      <c r="AC806" s="64"/>
      <c r="AD806" s="64"/>
      <c r="AE806" s="64"/>
      <c r="AF806" s="64"/>
      <c r="AG806" s="64"/>
      <c r="AH806" s="64"/>
      <c r="AI806" s="64"/>
      <c r="AJ806" s="64"/>
      <c r="AK806" s="64"/>
      <c r="AL806" s="64"/>
      <c r="AM806" s="64"/>
      <c r="AN806" s="64"/>
      <c r="AO806" s="64"/>
      <c r="AP806" s="64"/>
      <c r="AQ806" s="64"/>
      <c r="AR806" s="64"/>
      <c r="AS806" s="64"/>
      <c r="AT806" s="64"/>
      <c r="AU806" s="64"/>
      <c r="AV806" s="64"/>
      <c r="AW806" s="64"/>
      <c r="AX806" s="64"/>
      <c r="AY806" s="64"/>
      <c r="AZ806" s="64"/>
    </row>
    <row r="807" spans="6:52" ht="18" customHeight="1" x14ac:dyDescent="0.3">
      <c r="F807" s="27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  <c r="AR807" s="65"/>
      <c r="AS807" s="65"/>
      <c r="AT807" s="65"/>
      <c r="AU807" s="65"/>
      <c r="AV807" s="65"/>
      <c r="AW807" s="65"/>
      <c r="AX807" s="65"/>
      <c r="AY807" s="65"/>
      <c r="AZ807" s="65"/>
    </row>
    <row r="808" spans="6:52" ht="18" customHeight="1" x14ac:dyDescent="0.3">
      <c r="F808" s="26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64"/>
      <c r="AF808" s="64"/>
      <c r="AG808" s="64"/>
      <c r="AH808" s="64"/>
      <c r="AI808" s="64"/>
      <c r="AJ808" s="64"/>
      <c r="AK808" s="64"/>
      <c r="AL808" s="64"/>
      <c r="AM808" s="64"/>
      <c r="AN808" s="64"/>
      <c r="AO808" s="64"/>
      <c r="AP808" s="64"/>
      <c r="AQ808" s="64"/>
      <c r="AR808" s="64"/>
      <c r="AS808" s="64"/>
      <c r="AT808" s="64"/>
      <c r="AU808" s="64"/>
      <c r="AV808" s="64"/>
      <c r="AW808" s="64"/>
      <c r="AX808" s="64"/>
      <c r="AY808" s="64"/>
      <c r="AZ808" s="64"/>
    </row>
    <row r="809" spans="6:52" ht="18" customHeight="1" x14ac:dyDescent="0.3">
      <c r="F809" s="27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</row>
    <row r="810" spans="6:52" ht="18" customHeight="1" x14ac:dyDescent="0.3">
      <c r="F810" s="26"/>
      <c r="G810" s="64"/>
      <c r="H810" s="64"/>
      <c r="I810" s="64"/>
      <c r="J810" s="64"/>
      <c r="K810" s="64"/>
      <c r="L810" s="64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  <c r="AA810" s="64"/>
      <c r="AB810" s="64"/>
      <c r="AC810" s="64"/>
      <c r="AD810" s="64"/>
      <c r="AE810" s="64"/>
      <c r="AF810" s="64"/>
      <c r="AG810" s="64"/>
      <c r="AH810" s="64"/>
      <c r="AI810" s="64"/>
      <c r="AJ810" s="64"/>
      <c r="AK810" s="64"/>
      <c r="AL810" s="64"/>
      <c r="AM810" s="64"/>
      <c r="AN810" s="64"/>
      <c r="AO810" s="64"/>
      <c r="AP810" s="64"/>
      <c r="AQ810" s="64"/>
      <c r="AR810" s="64"/>
      <c r="AS810" s="64"/>
      <c r="AT810" s="64"/>
      <c r="AU810" s="64"/>
      <c r="AV810" s="64"/>
      <c r="AW810" s="64"/>
      <c r="AX810" s="64"/>
      <c r="AY810" s="64"/>
      <c r="AZ810" s="64"/>
    </row>
    <row r="811" spans="6:52" ht="18" customHeight="1" x14ac:dyDescent="0.3">
      <c r="F811" s="27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</row>
    <row r="812" spans="6:52" ht="18" customHeight="1" x14ac:dyDescent="0.3">
      <c r="F812" s="26"/>
      <c r="G812" s="64"/>
      <c r="H812" s="64"/>
      <c r="I812" s="64"/>
      <c r="J812" s="64"/>
      <c r="K812" s="64"/>
      <c r="L812" s="64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  <c r="AA812" s="64"/>
      <c r="AB812" s="64"/>
      <c r="AC812" s="64"/>
      <c r="AD812" s="64"/>
      <c r="AE812" s="64"/>
      <c r="AF812" s="64"/>
      <c r="AG812" s="64"/>
      <c r="AH812" s="64"/>
      <c r="AI812" s="64"/>
      <c r="AJ812" s="64"/>
      <c r="AK812" s="64"/>
      <c r="AL812" s="64"/>
      <c r="AM812" s="64"/>
      <c r="AN812" s="64"/>
      <c r="AO812" s="64"/>
      <c r="AP812" s="64"/>
      <c r="AQ812" s="64"/>
      <c r="AR812" s="64"/>
      <c r="AS812" s="64"/>
      <c r="AT812" s="64"/>
      <c r="AU812" s="64"/>
      <c r="AV812" s="64"/>
      <c r="AW812" s="64"/>
      <c r="AX812" s="64"/>
      <c r="AY812" s="64"/>
      <c r="AZ812" s="64"/>
    </row>
    <row r="813" spans="6:52" ht="18" customHeight="1" x14ac:dyDescent="0.3">
      <c r="F813" s="27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</row>
    <row r="814" spans="6:52" ht="18" customHeight="1" x14ac:dyDescent="0.3">
      <c r="F814" s="26"/>
      <c r="G814" s="64"/>
      <c r="H814" s="64"/>
      <c r="I814" s="64"/>
      <c r="J814" s="64"/>
      <c r="K814" s="64"/>
      <c r="L814" s="64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  <c r="AA814" s="64"/>
      <c r="AB814" s="64"/>
      <c r="AC814" s="64"/>
      <c r="AD814" s="64"/>
      <c r="AE814" s="64"/>
      <c r="AF814" s="64"/>
      <c r="AG814" s="64"/>
      <c r="AH814" s="64"/>
      <c r="AI814" s="64"/>
      <c r="AJ814" s="64"/>
      <c r="AK814" s="64"/>
      <c r="AL814" s="64"/>
      <c r="AM814" s="64"/>
      <c r="AN814" s="64"/>
      <c r="AO814" s="64"/>
      <c r="AP814" s="64"/>
      <c r="AQ814" s="64"/>
      <c r="AR814" s="64"/>
      <c r="AS814" s="64"/>
      <c r="AT814" s="64"/>
      <c r="AU814" s="64"/>
      <c r="AV814" s="64"/>
      <c r="AW814" s="64"/>
      <c r="AX814" s="64"/>
      <c r="AY814" s="64"/>
      <c r="AZ814" s="64"/>
    </row>
    <row r="815" spans="6:52" ht="18" customHeight="1" x14ac:dyDescent="0.3">
      <c r="F815" s="27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</row>
    <row r="816" spans="6:52" ht="18" customHeight="1" x14ac:dyDescent="0.3">
      <c r="F816" s="26"/>
      <c r="G816" s="64"/>
      <c r="H816" s="64"/>
      <c r="I816" s="64"/>
      <c r="J816" s="64"/>
      <c r="K816" s="64"/>
      <c r="L816" s="64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  <c r="AA816" s="64"/>
      <c r="AB816" s="64"/>
      <c r="AC816" s="64"/>
      <c r="AD816" s="64"/>
      <c r="AE816" s="64"/>
      <c r="AF816" s="64"/>
      <c r="AG816" s="64"/>
      <c r="AH816" s="64"/>
      <c r="AI816" s="64"/>
      <c r="AJ816" s="64"/>
      <c r="AK816" s="64"/>
      <c r="AL816" s="64"/>
      <c r="AM816" s="64"/>
      <c r="AN816" s="64"/>
      <c r="AO816" s="64"/>
      <c r="AP816" s="64"/>
      <c r="AQ816" s="64"/>
      <c r="AR816" s="64"/>
      <c r="AS816" s="64"/>
      <c r="AT816" s="64"/>
      <c r="AU816" s="64"/>
      <c r="AV816" s="64"/>
      <c r="AW816" s="64"/>
      <c r="AX816" s="64"/>
      <c r="AY816" s="64"/>
      <c r="AZ816" s="64"/>
    </row>
    <row r="817" spans="6:52" ht="18" customHeight="1" x14ac:dyDescent="0.3">
      <c r="F817" s="27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  <c r="AA817" s="65"/>
      <c r="AB817" s="65"/>
      <c r="AC817" s="65"/>
      <c r="AD817" s="65"/>
      <c r="AE817" s="65"/>
      <c r="AF817" s="65"/>
      <c r="AG817" s="65"/>
      <c r="AH817" s="65"/>
      <c r="AI817" s="65"/>
      <c r="AJ817" s="65"/>
      <c r="AK817" s="65"/>
      <c r="AL817" s="65"/>
      <c r="AM817" s="65"/>
      <c r="AN817" s="65"/>
      <c r="AO817" s="65"/>
      <c r="AP817" s="65"/>
      <c r="AQ817" s="65"/>
      <c r="AR817" s="65"/>
      <c r="AS817" s="65"/>
      <c r="AT817" s="65"/>
      <c r="AU817" s="65"/>
      <c r="AV817" s="65"/>
      <c r="AW817" s="65"/>
      <c r="AX817" s="65"/>
      <c r="AY817" s="65"/>
      <c r="AZ817" s="65"/>
    </row>
    <row r="818" spans="6:52" ht="18" customHeight="1" x14ac:dyDescent="0.3">
      <c r="F818" s="26"/>
      <c r="G818" s="64"/>
      <c r="H818" s="64"/>
      <c r="I818" s="64"/>
      <c r="J818" s="64"/>
      <c r="K818" s="64"/>
      <c r="L818" s="64"/>
      <c r="M818" s="64"/>
      <c r="N818" s="64"/>
      <c r="O818" s="64"/>
      <c r="P818" s="64"/>
      <c r="Q818" s="64"/>
      <c r="R818" s="64"/>
      <c r="S818" s="64"/>
      <c r="T818" s="64"/>
      <c r="U818" s="64"/>
      <c r="V818" s="64"/>
      <c r="W818" s="64"/>
      <c r="X818" s="64"/>
      <c r="Y818" s="64"/>
      <c r="Z818" s="64"/>
      <c r="AA818" s="64"/>
      <c r="AB818" s="64"/>
      <c r="AC818" s="64"/>
      <c r="AD818" s="64"/>
      <c r="AE818" s="64"/>
      <c r="AF818" s="64"/>
      <c r="AG818" s="64"/>
      <c r="AH818" s="64"/>
      <c r="AI818" s="64"/>
      <c r="AJ818" s="64"/>
      <c r="AK818" s="64"/>
      <c r="AL818" s="64"/>
      <c r="AM818" s="64"/>
      <c r="AN818" s="64"/>
      <c r="AO818" s="64"/>
      <c r="AP818" s="64"/>
      <c r="AQ818" s="64"/>
      <c r="AR818" s="64"/>
      <c r="AS818" s="64"/>
      <c r="AT818" s="64"/>
      <c r="AU818" s="64"/>
      <c r="AV818" s="64"/>
      <c r="AW818" s="64"/>
      <c r="AX818" s="64"/>
      <c r="AY818" s="64"/>
      <c r="AZ818" s="64"/>
    </row>
    <row r="819" spans="6:52" ht="18" customHeight="1" x14ac:dyDescent="0.3">
      <c r="F819" s="27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  <c r="AR819" s="65"/>
      <c r="AS819" s="65"/>
      <c r="AT819" s="65"/>
      <c r="AU819" s="65"/>
      <c r="AV819" s="65"/>
      <c r="AW819" s="65"/>
      <c r="AX819" s="65"/>
      <c r="AY819" s="65"/>
      <c r="AZ819" s="65"/>
    </row>
    <row r="820" spans="6:52" ht="18" customHeight="1" x14ac:dyDescent="0.3">
      <c r="F820" s="26"/>
      <c r="G820" s="64"/>
      <c r="H820" s="64"/>
      <c r="I820" s="64"/>
      <c r="J820" s="64"/>
      <c r="K820" s="64"/>
      <c r="L820" s="64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64"/>
      <c r="Y820" s="64"/>
      <c r="Z820" s="64"/>
      <c r="AA820" s="64"/>
      <c r="AB820" s="64"/>
      <c r="AC820" s="64"/>
      <c r="AD820" s="64"/>
      <c r="AE820" s="64"/>
      <c r="AF820" s="64"/>
      <c r="AG820" s="64"/>
      <c r="AH820" s="64"/>
      <c r="AI820" s="64"/>
      <c r="AJ820" s="64"/>
      <c r="AK820" s="64"/>
      <c r="AL820" s="64"/>
      <c r="AM820" s="64"/>
      <c r="AN820" s="64"/>
      <c r="AO820" s="64"/>
      <c r="AP820" s="64"/>
      <c r="AQ820" s="64"/>
      <c r="AR820" s="64"/>
      <c r="AS820" s="64"/>
      <c r="AT820" s="64"/>
      <c r="AU820" s="64"/>
      <c r="AV820" s="64"/>
      <c r="AW820" s="64"/>
      <c r="AX820" s="64"/>
      <c r="AY820" s="64"/>
      <c r="AZ820" s="64"/>
    </row>
    <row r="821" spans="6:52" ht="18" customHeight="1" x14ac:dyDescent="0.3">
      <c r="F821" s="27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  <c r="AA821" s="65"/>
      <c r="AB821" s="65"/>
      <c r="AC821" s="65"/>
      <c r="AD821" s="65"/>
      <c r="AE821" s="65"/>
      <c r="AF821" s="65"/>
      <c r="AG821" s="65"/>
      <c r="AH821" s="65"/>
      <c r="AI821" s="65"/>
      <c r="AJ821" s="65"/>
      <c r="AK821" s="65"/>
      <c r="AL821" s="65"/>
      <c r="AM821" s="65"/>
      <c r="AN821" s="65"/>
      <c r="AO821" s="65"/>
      <c r="AP821" s="65"/>
      <c r="AQ821" s="65"/>
      <c r="AR821" s="65"/>
      <c r="AS821" s="65"/>
      <c r="AT821" s="65"/>
      <c r="AU821" s="65"/>
      <c r="AV821" s="65"/>
      <c r="AW821" s="65"/>
      <c r="AX821" s="65"/>
      <c r="AY821" s="65"/>
      <c r="AZ821" s="65"/>
    </row>
    <row r="822" spans="6:52" ht="18" customHeight="1" x14ac:dyDescent="0.3">
      <c r="F822" s="26"/>
      <c r="G822" s="64"/>
      <c r="H822" s="64"/>
      <c r="I822" s="64"/>
      <c r="J822" s="64"/>
      <c r="K822" s="64"/>
      <c r="L822" s="64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64"/>
      <c r="Y822" s="64"/>
      <c r="Z822" s="64"/>
      <c r="AA822" s="64"/>
      <c r="AB822" s="64"/>
      <c r="AC822" s="64"/>
      <c r="AD822" s="64"/>
      <c r="AE822" s="64"/>
      <c r="AF822" s="64"/>
      <c r="AG822" s="64"/>
      <c r="AH822" s="64"/>
      <c r="AI822" s="64"/>
      <c r="AJ822" s="64"/>
      <c r="AK822" s="64"/>
      <c r="AL822" s="64"/>
      <c r="AM822" s="64"/>
      <c r="AN822" s="64"/>
      <c r="AO822" s="64"/>
      <c r="AP822" s="64"/>
      <c r="AQ822" s="64"/>
      <c r="AR822" s="64"/>
      <c r="AS822" s="64"/>
      <c r="AT822" s="64"/>
      <c r="AU822" s="64"/>
      <c r="AV822" s="64"/>
      <c r="AW822" s="64"/>
      <c r="AX822" s="64"/>
      <c r="AY822" s="64"/>
      <c r="AZ822" s="64"/>
    </row>
    <row r="823" spans="6:52" ht="18" customHeight="1" x14ac:dyDescent="0.3">
      <c r="F823" s="27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  <c r="AA823" s="65"/>
      <c r="AB823" s="65"/>
      <c r="AC823" s="65"/>
      <c r="AD823" s="65"/>
      <c r="AE823" s="65"/>
      <c r="AF823" s="65"/>
      <c r="AG823" s="65"/>
      <c r="AH823" s="65"/>
      <c r="AI823" s="65"/>
      <c r="AJ823" s="65"/>
      <c r="AK823" s="65"/>
      <c r="AL823" s="65"/>
      <c r="AM823" s="65"/>
      <c r="AN823" s="65"/>
      <c r="AO823" s="65"/>
      <c r="AP823" s="65"/>
      <c r="AQ823" s="65"/>
      <c r="AR823" s="65"/>
      <c r="AS823" s="65"/>
      <c r="AT823" s="65"/>
      <c r="AU823" s="65"/>
      <c r="AV823" s="65"/>
      <c r="AW823" s="65"/>
      <c r="AX823" s="65"/>
      <c r="AY823" s="65"/>
      <c r="AZ823" s="65"/>
    </row>
    <row r="824" spans="6:52" ht="18" customHeight="1" x14ac:dyDescent="0.3">
      <c r="F824" s="26"/>
      <c r="G824" s="64"/>
      <c r="H824" s="64"/>
      <c r="I824" s="64"/>
      <c r="J824" s="64"/>
      <c r="K824" s="64"/>
      <c r="L824" s="64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64"/>
      <c r="Y824" s="64"/>
      <c r="Z824" s="64"/>
      <c r="AA824" s="64"/>
      <c r="AB824" s="64"/>
      <c r="AC824" s="64"/>
      <c r="AD824" s="64"/>
      <c r="AE824" s="64"/>
      <c r="AF824" s="64"/>
      <c r="AG824" s="64"/>
      <c r="AH824" s="64"/>
      <c r="AI824" s="64"/>
      <c r="AJ824" s="64"/>
      <c r="AK824" s="64"/>
      <c r="AL824" s="64"/>
      <c r="AM824" s="64"/>
      <c r="AN824" s="64"/>
      <c r="AO824" s="64"/>
      <c r="AP824" s="64"/>
      <c r="AQ824" s="64"/>
      <c r="AR824" s="64"/>
      <c r="AS824" s="64"/>
      <c r="AT824" s="64"/>
      <c r="AU824" s="64"/>
      <c r="AV824" s="64"/>
      <c r="AW824" s="64"/>
      <c r="AX824" s="64"/>
      <c r="AY824" s="64"/>
      <c r="AZ824" s="64"/>
    </row>
    <row r="825" spans="6:52" ht="18" customHeight="1" x14ac:dyDescent="0.3">
      <c r="F825" s="27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  <c r="AA825" s="65"/>
      <c r="AB825" s="65"/>
      <c r="AC825" s="65"/>
      <c r="AD825" s="65"/>
      <c r="AE825" s="65"/>
      <c r="AF825" s="65"/>
      <c r="AG825" s="65"/>
      <c r="AH825" s="65"/>
      <c r="AI825" s="65"/>
      <c r="AJ825" s="65"/>
      <c r="AK825" s="65"/>
      <c r="AL825" s="65"/>
      <c r="AM825" s="65"/>
      <c r="AN825" s="65"/>
      <c r="AO825" s="65"/>
      <c r="AP825" s="65"/>
      <c r="AQ825" s="65"/>
      <c r="AR825" s="65"/>
      <c r="AS825" s="65"/>
      <c r="AT825" s="65"/>
      <c r="AU825" s="65"/>
      <c r="AV825" s="65"/>
      <c r="AW825" s="65"/>
      <c r="AX825" s="65"/>
      <c r="AY825" s="65"/>
      <c r="AZ825" s="65"/>
    </row>
    <row r="826" spans="6:52" ht="18" customHeight="1" x14ac:dyDescent="0.3">
      <c r="F826" s="26"/>
      <c r="G826" s="64"/>
      <c r="H826" s="64"/>
      <c r="I826" s="64"/>
      <c r="J826" s="64"/>
      <c r="K826" s="64"/>
      <c r="L826" s="64"/>
      <c r="M826" s="64"/>
      <c r="N826" s="64"/>
      <c r="O826" s="64"/>
      <c r="P826" s="64"/>
      <c r="Q826" s="64"/>
      <c r="R826" s="64"/>
      <c r="S826" s="64"/>
      <c r="T826" s="64"/>
      <c r="U826" s="64"/>
      <c r="V826" s="64"/>
      <c r="W826" s="64"/>
      <c r="X826" s="64"/>
      <c r="Y826" s="64"/>
      <c r="Z826" s="64"/>
      <c r="AA826" s="64"/>
      <c r="AB826" s="64"/>
      <c r="AC826" s="64"/>
      <c r="AD826" s="64"/>
      <c r="AE826" s="64"/>
      <c r="AF826" s="64"/>
      <c r="AG826" s="64"/>
      <c r="AH826" s="64"/>
      <c r="AI826" s="64"/>
      <c r="AJ826" s="64"/>
      <c r="AK826" s="64"/>
      <c r="AL826" s="64"/>
      <c r="AM826" s="64"/>
      <c r="AN826" s="64"/>
      <c r="AO826" s="64"/>
      <c r="AP826" s="64"/>
      <c r="AQ826" s="64"/>
      <c r="AR826" s="64"/>
      <c r="AS826" s="64"/>
      <c r="AT826" s="64"/>
      <c r="AU826" s="64"/>
      <c r="AV826" s="64"/>
      <c r="AW826" s="64"/>
      <c r="AX826" s="64"/>
      <c r="AY826" s="64"/>
      <c r="AZ826" s="64"/>
    </row>
    <row r="827" spans="6:52" ht="18" customHeight="1" x14ac:dyDescent="0.3">
      <c r="F827" s="27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  <c r="AA827" s="65"/>
      <c r="AB827" s="65"/>
      <c r="AC827" s="65"/>
      <c r="AD827" s="65"/>
      <c r="AE827" s="65"/>
      <c r="AF827" s="65"/>
      <c r="AG827" s="65"/>
      <c r="AH827" s="65"/>
      <c r="AI827" s="65"/>
      <c r="AJ827" s="65"/>
      <c r="AK827" s="65"/>
      <c r="AL827" s="65"/>
      <c r="AM827" s="65"/>
      <c r="AN827" s="65"/>
      <c r="AO827" s="65"/>
      <c r="AP827" s="65"/>
      <c r="AQ827" s="65"/>
      <c r="AR827" s="65"/>
      <c r="AS827" s="65"/>
      <c r="AT827" s="65"/>
      <c r="AU827" s="65"/>
      <c r="AV827" s="65"/>
      <c r="AW827" s="65"/>
      <c r="AX827" s="65"/>
      <c r="AY827" s="65"/>
      <c r="AZ827" s="65"/>
    </row>
    <row r="828" spans="6:52" ht="18" customHeight="1" x14ac:dyDescent="0.3">
      <c r="F828" s="26"/>
      <c r="G828" s="64"/>
      <c r="H828" s="64"/>
      <c r="I828" s="64"/>
      <c r="J828" s="64"/>
      <c r="K828" s="64"/>
      <c r="L828" s="64"/>
      <c r="M828" s="64"/>
      <c r="N828" s="64"/>
      <c r="O828" s="64"/>
      <c r="P828" s="64"/>
      <c r="Q828" s="64"/>
      <c r="R828" s="64"/>
      <c r="S828" s="64"/>
      <c r="T828" s="64"/>
      <c r="U828" s="64"/>
      <c r="V828" s="64"/>
      <c r="W828" s="64"/>
      <c r="X828" s="64"/>
      <c r="Y828" s="64"/>
      <c r="Z828" s="64"/>
      <c r="AA828" s="64"/>
      <c r="AB828" s="64"/>
      <c r="AC828" s="64"/>
      <c r="AD828" s="64"/>
      <c r="AE828" s="64"/>
      <c r="AF828" s="64"/>
      <c r="AG828" s="64"/>
      <c r="AH828" s="64"/>
      <c r="AI828" s="64"/>
      <c r="AJ828" s="64"/>
      <c r="AK828" s="64"/>
      <c r="AL828" s="64"/>
      <c r="AM828" s="64"/>
      <c r="AN828" s="64"/>
      <c r="AO828" s="64"/>
      <c r="AP828" s="64"/>
      <c r="AQ828" s="64"/>
      <c r="AR828" s="64"/>
      <c r="AS828" s="64"/>
      <c r="AT828" s="64"/>
      <c r="AU828" s="64"/>
      <c r="AV828" s="64"/>
      <c r="AW828" s="64"/>
      <c r="AX828" s="64"/>
      <c r="AY828" s="64"/>
      <c r="AZ828" s="64"/>
    </row>
    <row r="829" spans="6:52" ht="18" customHeight="1" x14ac:dyDescent="0.3">
      <c r="F829" s="27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  <c r="AA829" s="65"/>
      <c r="AB829" s="65"/>
      <c r="AC829" s="65"/>
      <c r="AD829" s="65"/>
      <c r="AE829" s="65"/>
      <c r="AF829" s="65"/>
      <c r="AG829" s="65"/>
      <c r="AH829" s="65"/>
      <c r="AI829" s="65"/>
      <c r="AJ829" s="65"/>
      <c r="AK829" s="65"/>
      <c r="AL829" s="65"/>
      <c r="AM829" s="65"/>
      <c r="AN829" s="65"/>
      <c r="AO829" s="65"/>
      <c r="AP829" s="65"/>
      <c r="AQ829" s="65"/>
      <c r="AR829" s="65"/>
      <c r="AS829" s="65"/>
      <c r="AT829" s="65"/>
      <c r="AU829" s="65"/>
      <c r="AV829" s="65"/>
      <c r="AW829" s="65"/>
      <c r="AX829" s="65"/>
      <c r="AY829" s="65"/>
      <c r="AZ829" s="65"/>
    </row>
    <row r="830" spans="6:52" ht="18" customHeight="1" x14ac:dyDescent="0.3">
      <c r="F830" s="26"/>
      <c r="G830" s="64"/>
      <c r="H830" s="64"/>
      <c r="I830" s="64"/>
      <c r="J830" s="64"/>
      <c r="K830" s="64"/>
      <c r="L830" s="64"/>
      <c r="M830" s="64"/>
      <c r="N830" s="64"/>
      <c r="O830" s="64"/>
      <c r="P830" s="64"/>
      <c r="Q830" s="64"/>
      <c r="R830" s="64"/>
      <c r="S830" s="64"/>
      <c r="T830" s="64"/>
      <c r="U830" s="64"/>
      <c r="V830" s="64"/>
      <c r="W830" s="64"/>
      <c r="X830" s="64"/>
      <c r="Y830" s="64"/>
      <c r="Z830" s="64"/>
      <c r="AA830" s="64"/>
      <c r="AB830" s="64"/>
      <c r="AC830" s="64"/>
      <c r="AD830" s="64"/>
      <c r="AE830" s="64"/>
      <c r="AF830" s="64"/>
      <c r="AG830" s="64"/>
      <c r="AH830" s="64"/>
      <c r="AI830" s="64"/>
      <c r="AJ830" s="64"/>
      <c r="AK830" s="64"/>
      <c r="AL830" s="64"/>
      <c r="AM830" s="64"/>
      <c r="AN830" s="64"/>
      <c r="AO830" s="64"/>
      <c r="AP830" s="64"/>
      <c r="AQ830" s="64"/>
      <c r="AR830" s="64"/>
      <c r="AS830" s="64"/>
      <c r="AT830" s="64"/>
      <c r="AU830" s="64"/>
      <c r="AV830" s="64"/>
      <c r="AW830" s="64"/>
      <c r="AX830" s="64"/>
      <c r="AY830" s="64"/>
      <c r="AZ830" s="64"/>
    </row>
    <row r="831" spans="6:52" ht="18" customHeight="1" x14ac:dyDescent="0.3">
      <c r="F831" s="27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  <c r="AA831" s="65"/>
      <c r="AB831" s="65"/>
      <c r="AC831" s="65"/>
      <c r="AD831" s="65"/>
      <c r="AE831" s="65"/>
      <c r="AF831" s="65"/>
      <c r="AG831" s="65"/>
      <c r="AH831" s="65"/>
      <c r="AI831" s="65"/>
      <c r="AJ831" s="65"/>
      <c r="AK831" s="65"/>
      <c r="AL831" s="65"/>
      <c r="AM831" s="65"/>
      <c r="AN831" s="65"/>
      <c r="AO831" s="65"/>
      <c r="AP831" s="65"/>
      <c r="AQ831" s="65"/>
      <c r="AR831" s="65"/>
      <c r="AS831" s="65"/>
      <c r="AT831" s="65"/>
      <c r="AU831" s="65"/>
      <c r="AV831" s="65"/>
      <c r="AW831" s="65"/>
      <c r="AX831" s="65"/>
      <c r="AY831" s="65"/>
      <c r="AZ831" s="65"/>
    </row>
    <row r="832" spans="6:52" ht="18" customHeight="1" x14ac:dyDescent="0.3">
      <c r="F832" s="26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64"/>
      <c r="AA832" s="64"/>
      <c r="AB832" s="64"/>
      <c r="AC832" s="64"/>
      <c r="AD832" s="64"/>
      <c r="AE832" s="64"/>
      <c r="AF832" s="64"/>
      <c r="AG832" s="64"/>
      <c r="AH832" s="64"/>
      <c r="AI832" s="64"/>
      <c r="AJ832" s="64"/>
      <c r="AK832" s="64"/>
      <c r="AL832" s="64"/>
      <c r="AM832" s="64"/>
      <c r="AN832" s="64"/>
      <c r="AO832" s="64"/>
      <c r="AP832" s="64"/>
      <c r="AQ832" s="64"/>
      <c r="AR832" s="64"/>
      <c r="AS832" s="64"/>
      <c r="AT832" s="64"/>
      <c r="AU832" s="64"/>
      <c r="AV832" s="64"/>
      <c r="AW832" s="64"/>
      <c r="AX832" s="64"/>
      <c r="AY832" s="64"/>
      <c r="AZ832" s="64"/>
    </row>
    <row r="833" spans="6:52" ht="18" customHeight="1" x14ac:dyDescent="0.3">
      <c r="F833" s="27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  <c r="AC833" s="65"/>
      <c r="AD833" s="65"/>
      <c r="AE833" s="65"/>
      <c r="AF833" s="65"/>
      <c r="AG833" s="65"/>
      <c r="AH833" s="65"/>
      <c r="AI833" s="65"/>
      <c r="AJ833" s="65"/>
      <c r="AK833" s="65"/>
      <c r="AL833" s="65"/>
      <c r="AM833" s="65"/>
      <c r="AN833" s="65"/>
      <c r="AO833" s="65"/>
      <c r="AP833" s="65"/>
      <c r="AQ833" s="65"/>
      <c r="AR833" s="65"/>
      <c r="AS833" s="65"/>
      <c r="AT833" s="65"/>
      <c r="AU833" s="65"/>
      <c r="AV833" s="65"/>
      <c r="AW833" s="65"/>
      <c r="AX833" s="65"/>
      <c r="AY833" s="65"/>
      <c r="AZ833" s="65"/>
    </row>
    <row r="834" spans="6:52" ht="18" customHeight="1" x14ac:dyDescent="0.3">
      <c r="F834" s="26"/>
      <c r="G834" s="64"/>
      <c r="H834" s="64"/>
      <c r="I834" s="64"/>
      <c r="J834" s="64"/>
      <c r="K834" s="64"/>
      <c r="L834" s="64"/>
      <c r="M834" s="64"/>
      <c r="N834" s="64"/>
      <c r="O834" s="64"/>
      <c r="P834" s="64"/>
      <c r="Q834" s="64"/>
      <c r="R834" s="64"/>
      <c r="S834" s="64"/>
      <c r="T834" s="64"/>
      <c r="U834" s="64"/>
      <c r="V834" s="64"/>
      <c r="W834" s="64"/>
      <c r="X834" s="64"/>
      <c r="Y834" s="64"/>
      <c r="Z834" s="64"/>
      <c r="AA834" s="64"/>
      <c r="AB834" s="64"/>
      <c r="AC834" s="64"/>
      <c r="AD834" s="64"/>
      <c r="AE834" s="64"/>
      <c r="AF834" s="64"/>
      <c r="AG834" s="64"/>
      <c r="AH834" s="64"/>
      <c r="AI834" s="64"/>
      <c r="AJ834" s="64"/>
      <c r="AK834" s="64"/>
      <c r="AL834" s="64"/>
      <c r="AM834" s="64"/>
      <c r="AN834" s="64"/>
      <c r="AO834" s="64"/>
      <c r="AP834" s="64"/>
      <c r="AQ834" s="64"/>
      <c r="AR834" s="64"/>
      <c r="AS834" s="64"/>
      <c r="AT834" s="64"/>
      <c r="AU834" s="64"/>
      <c r="AV834" s="64"/>
      <c r="AW834" s="64"/>
      <c r="AX834" s="64"/>
      <c r="AY834" s="64"/>
      <c r="AZ834" s="64"/>
    </row>
    <row r="835" spans="6:52" ht="18" customHeight="1" x14ac:dyDescent="0.3">
      <c r="F835" s="27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  <c r="AR835" s="65"/>
      <c r="AS835" s="65"/>
      <c r="AT835" s="65"/>
      <c r="AU835" s="65"/>
      <c r="AV835" s="65"/>
      <c r="AW835" s="65"/>
      <c r="AX835" s="65"/>
      <c r="AY835" s="65"/>
      <c r="AZ835" s="65"/>
    </row>
    <row r="836" spans="6:52" ht="18" customHeight="1" x14ac:dyDescent="0.3">
      <c r="F836" s="26"/>
      <c r="G836" s="64"/>
      <c r="H836" s="64"/>
      <c r="I836" s="64"/>
      <c r="J836" s="64"/>
      <c r="K836" s="64"/>
      <c r="L836" s="64"/>
      <c r="M836" s="64"/>
      <c r="N836" s="64"/>
      <c r="O836" s="64"/>
      <c r="P836" s="64"/>
      <c r="Q836" s="64"/>
      <c r="R836" s="64"/>
      <c r="S836" s="64"/>
      <c r="T836" s="64"/>
      <c r="U836" s="64"/>
      <c r="V836" s="64"/>
      <c r="W836" s="64"/>
      <c r="X836" s="64"/>
      <c r="Y836" s="64"/>
      <c r="Z836" s="64"/>
      <c r="AA836" s="64"/>
      <c r="AB836" s="64"/>
      <c r="AC836" s="64"/>
      <c r="AD836" s="64"/>
      <c r="AE836" s="64"/>
      <c r="AF836" s="64"/>
      <c r="AG836" s="64"/>
      <c r="AH836" s="64"/>
      <c r="AI836" s="64"/>
      <c r="AJ836" s="64"/>
      <c r="AK836" s="64"/>
      <c r="AL836" s="64"/>
      <c r="AM836" s="64"/>
      <c r="AN836" s="64"/>
      <c r="AO836" s="64"/>
      <c r="AP836" s="64"/>
      <c r="AQ836" s="64"/>
      <c r="AR836" s="64"/>
      <c r="AS836" s="64"/>
      <c r="AT836" s="64"/>
      <c r="AU836" s="64"/>
      <c r="AV836" s="64"/>
      <c r="AW836" s="64"/>
      <c r="AX836" s="64"/>
      <c r="AY836" s="64"/>
      <c r="AZ836" s="64"/>
    </row>
    <row r="837" spans="6:52" ht="18" customHeight="1" x14ac:dyDescent="0.3">
      <c r="F837" s="27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  <c r="AA837" s="65"/>
      <c r="AB837" s="65"/>
      <c r="AC837" s="65"/>
      <c r="AD837" s="65"/>
      <c r="AE837" s="65"/>
      <c r="AF837" s="65"/>
      <c r="AG837" s="65"/>
      <c r="AH837" s="65"/>
      <c r="AI837" s="65"/>
      <c r="AJ837" s="65"/>
      <c r="AK837" s="65"/>
      <c r="AL837" s="65"/>
      <c r="AM837" s="65"/>
      <c r="AN837" s="65"/>
      <c r="AO837" s="65"/>
      <c r="AP837" s="65"/>
      <c r="AQ837" s="65"/>
      <c r="AR837" s="65"/>
      <c r="AS837" s="65"/>
      <c r="AT837" s="65"/>
      <c r="AU837" s="65"/>
      <c r="AV837" s="65"/>
      <c r="AW837" s="65"/>
      <c r="AX837" s="65"/>
      <c r="AY837" s="65"/>
      <c r="AZ837" s="65"/>
    </row>
    <row r="838" spans="6:52" ht="18" customHeight="1" x14ac:dyDescent="0.3">
      <c r="F838" s="26"/>
      <c r="G838" s="64"/>
      <c r="H838" s="64"/>
      <c r="I838" s="64"/>
      <c r="J838" s="64"/>
      <c r="K838" s="64"/>
      <c r="L838" s="64"/>
      <c r="M838" s="64"/>
      <c r="N838" s="64"/>
      <c r="O838" s="64"/>
      <c r="P838" s="64"/>
      <c r="Q838" s="64"/>
      <c r="R838" s="64"/>
      <c r="S838" s="64"/>
      <c r="T838" s="64"/>
      <c r="U838" s="64"/>
      <c r="V838" s="64"/>
      <c r="W838" s="64"/>
      <c r="X838" s="64"/>
      <c r="Y838" s="64"/>
      <c r="Z838" s="64"/>
      <c r="AA838" s="64"/>
      <c r="AB838" s="64"/>
      <c r="AC838" s="64"/>
      <c r="AD838" s="64"/>
      <c r="AE838" s="64"/>
      <c r="AF838" s="64"/>
      <c r="AG838" s="64"/>
      <c r="AH838" s="64"/>
      <c r="AI838" s="64"/>
      <c r="AJ838" s="64"/>
      <c r="AK838" s="64"/>
      <c r="AL838" s="64"/>
      <c r="AM838" s="64"/>
      <c r="AN838" s="64"/>
      <c r="AO838" s="64"/>
      <c r="AP838" s="64"/>
      <c r="AQ838" s="64"/>
      <c r="AR838" s="64"/>
      <c r="AS838" s="64"/>
      <c r="AT838" s="64"/>
      <c r="AU838" s="64"/>
      <c r="AV838" s="64"/>
      <c r="AW838" s="64"/>
      <c r="AX838" s="64"/>
      <c r="AY838" s="64"/>
      <c r="AZ838" s="64"/>
    </row>
    <row r="839" spans="6:52" ht="18" customHeight="1" x14ac:dyDescent="0.3">
      <c r="F839" s="27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  <c r="AA839" s="65"/>
      <c r="AB839" s="65"/>
      <c r="AC839" s="65"/>
      <c r="AD839" s="65"/>
      <c r="AE839" s="65"/>
      <c r="AF839" s="65"/>
      <c r="AG839" s="65"/>
      <c r="AH839" s="65"/>
      <c r="AI839" s="65"/>
      <c r="AJ839" s="65"/>
      <c r="AK839" s="65"/>
      <c r="AL839" s="65"/>
      <c r="AM839" s="65"/>
      <c r="AN839" s="65"/>
      <c r="AO839" s="65"/>
      <c r="AP839" s="65"/>
      <c r="AQ839" s="65"/>
      <c r="AR839" s="65"/>
      <c r="AS839" s="65"/>
      <c r="AT839" s="65"/>
      <c r="AU839" s="65"/>
      <c r="AV839" s="65"/>
      <c r="AW839" s="65"/>
      <c r="AX839" s="65"/>
      <c r="AY839" s="65"/>
      <c r="AZ839" s="65"/>
    </row>
    <row r="840" spans="6:52" ht="18" customHeight="1" x14ac:dyDescent="0.3">
      <c r="F840" s="26"/>
      <c r="G840" s="64"/>
      <c r="H840" s="64"/>
      <c r="I840" s="64"/>
      <c r="J840" s="64"/>
      <c r="K840" s="64"/>
      <c r="L840" s="64"/>
      <c r="M840" s="64"/>
      <c r="N840" s="64"/>
      <c r="O840" s="64"/>
      <c r="P840" s="64"/>
      <c r="Q840" s="64"/>
      <c r="R840" s="64"/>
      <c r="S840" s="64"/>
      <c r="T840" s="64"/>
      <c r="U840" s="64"/>
      <c r="V840" s="64"/>
      <c r="W840" s="64"/>
      <c r="X840" s="64"/>
      <c r="Y840" s="64"/>
      <c r="Z840" s="64"/>
      <c r="AA840" s="64"/>
      <c r="AB840" s="64"/>
      <c r="AC840" s="64"/>
      <c r="AD840" s="64"/>
      <c r="AE840" s="64"/>
      <c r="AF840" s="64"/>
      <c r="AG840" s="64"/>
      <c r="AH840" s="64"/>
      <c r="AI840" s="64"/>
      <c r="AJ840" s="64"/>
      <c r="AK840" s="64"/>
      <c r="AL840" s="64"/>
      <c r="AM840" s="64"/>
      <c r="AN840" s="64"/>
      <c r="AO840" s="64"/>
      <c r="AP840" s="64"/>
      <c r="AQ840" s="64"/>
      <c r="AR840" s="64"/>
      <c r="AS840" s="64"/>
      <c r="AT840" s="64"/>
      <c r="AU840" s="64"/>
      <c r="AV840" s="64"/>
      <c r="AW840" s="64"/>
      <c r="AX840" s="64"/>
      <c r="AY840" s="64"/>
      <c r="AZ840" s="64"/>
    </row>
    <row r="841" spans="6:52" ht="18" customHeight="1" x14ac:dyDescent="0.3">
      <c r="F841" s="27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  <c r="AC841" s="65"/>
      <c r="AD841" s="65"/>
      <c r="AE841" s="65"/>
      <c r="AF841" s="65"/>
      <c r="AG841" s="65"/>
      <c r="AH841" s="65"/>
      <c r="AI841" s="65"/>
      <c r="AJ841" s="65"/>
      <c r="AK841" s="65"/>
      <c r="AL841" s="65"/>
      <c r="AM841" s="65"/>
      <c r="AN841" s="65"/>
      <c r="AO841" s="65"/>
      <c r="AP841" s="65"/>
      <c r="AQ841" s="65"/>
      <c r="AR841" s="65"/>
      <c r="AS841" s="65"/>
      <c r="AT841" s="65"/>
      <c r="AU841" s="65"/>
      <c r="AV841" s="65"/>
      <c r="AW841" s="65"/>
      <c r="AX841" s="65"/>
      <c r="AY841" s="65"/>
      <c r="AZ841" s="65"/>
    </row>
    <row r="842" spans="6:52" ht="18" customHeight="1" x14ac:dyDescent="0.3">
      <c r="F842" s="26"/>
      <c r="G842" s="64"/>
      <c r="H842" s="64"/>
      <c r="I842" s="64"/>
      <c r="J842" s="64"/>
      <c r="K842" s="64"/>
      <c r="L842" s="64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64"/>
      <c r="AF842" s="64"/>
      <c r="AG842" s="64"/>
      <c r="AH842" s="64"/>
      <c r="AI842" s="64"/>
      <c r="AJ842" s="64"/>
      <c r="AK842" s="64"/>
      <c r="AL842" s="64"/>
      <c r="AM842" s="64"/>
      <c r="AN842" s="64"/>
      <c r="AO842" s="64"/>
      <c r="AP842" s="64"/>
      <c r="AQ842" s="64"/>
      <c r="AR842" s="64"/>
      <c r="AS842" s="64"/>
      <c r="AT842" s="64"/>
      <c r="AU842" s="64"/>
      <c r="AV842" s="64"/>
      <c r="AW842" s="64"/>
      <c r="AX842" s="64"/>
      <c r="AY842" s="64"/>
      <c r="AZ842" s="64"/>
    </row>
    <row r="843" spans="6:52" ht="18" customHeight="1" x14ac:dyDescent="0.3">
      <c r="F843" s="27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65"/>
      <c r="AP843" s="65"/>
      <c r="AQ843" s="65"/>
      <c r="AR843" s="65"/>
      <c r="AS843" s="65"/>
      <c r="AT843" s="65"/>
      <c r="AU843" s="65"/>
      <c r="AV843" s="65"/>
      <c r="AW843" s="65"/>
      <c r="AX843" s="65"/>
      <c r="AY843" s="65"/>
      <c r="AZ843" s="65"/>
    </row>
    <row r="844" spans="6:52" ht="18" customHeight="1" x14ac:dyDescent="0.3">
      <c r="F844" s="26"/>
      <c r="G844" s="64"/>
      <c r="H844" s="64"/>
      <c r="I844" s="64"/>
      <c r="J844" s="64"/>
      <c r="K844" s="64"/>
      <c r="L844" s="64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  <c r="AA844" s="64"/>
      <c r="AB844" s="64"/>
      <c r="AC844" s="64"/>
      <c r="AD844" s="64"/>
      <c r="AE844" s="64"/>
      <c r="AF844" s="64"/>
      <c r="AG844" s="64"/>
      <c r="AH844" s="64"/>
      <c r="AI844" s="64"/>
      <c r="AJ844" s="64"/>
      <c r="AK844" s="64"/>
      <c r="AL844" s="64"/>
      <c r="AM844" s="64"/>
      <c r="AN844" s="64"/>
      <c r="AO844" s="64"/>
      <c r="AP844" s="64"/>
      <c r="AQ844" s="64"/>
      <c r="AR844" s="64"/>
      <c r="AS844" s="64"/>
      <c r="AT844" s="64"/>
      <c r="AU844" s="64"/>
      <c r="AV844" s="64"/>
      <c r="AW844" s="64"/>
      <c r="AX844" s="64"/>
      <c r="AY844" s="64"/>
      <c r="AZ844" s="64"/>
    </row>
    <row r="845" spans="6:52" ht="18" customHeight="1" x14ac:dyDescent="0.3">
      <c r="F845" s="27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  <c r="AC845" s="65"/>
      <c r="AD845" s="65"/>
      <c r="AE845" s="65"/>
      <c r="AF845" s="65"/>
      <c r="AG845" s="65"/>
      <c r="AH845" s="65"/>
      <c r="AI845" s="65"/>
      <c r="AJ845" s="65"/>
      <c r="AK845" s="65"/>
      <c r="AL845" s="65"/>
      <c r="AM845" s="65"/>
      <c r="AN845" s="65"/>
      <c r="AO845" s="65"/>
      <c r="AP845" s="65"/>
      <c r="AQ845" s="65"/>
      <c r="AR845" s="65"/>
      <c r="AS845" s="65"/>
      <c r="AT845" s="65"/>
      <c r="AU845" s="65"/>
      <c r="AV845" s="65"/>
      <c r="AW845" s="65"/>
      <c r="AX845" s="65"/>
      <c r="AY845" s="65"/>
      <c r="AZ845" s="65"/>
    </row>
    <row r="846" spans="6:52" ht="18" customHeight="1" x14ac:dyDescent="0.3">
      <c r="F846" s="26"/>
      <c r="G846" s="64"/>
      <c r="H846" s="64"/>
      <c r="I846" s="64"/>
      <c r="J846" s="64"/>
      <c r="K846" s="64"/>
      <c r="L846" s="64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64"/>
      <c r="AF846" s="64"/>
      <c r="AG846" s="64"/>
      <c r="AH846" s="64"/>
      <c r="AI846" s="64"/>
      <c r="AJ846" s="64"/>
      <c r="AK846" s="64"/>
      <c r="AL846" s="64"/>
      <c r="AM846" s="64"/>
      <c r="AN846" s="64"/>
      <c r="AO846" s="64"/>
      <c r="AP846" s="64"/>
      <c r="AQ846" s="64"/>
      <c r="AR846" s="64"/>
      <c r="AS846" s="64"/>
      <c r="AT846" s="64"/>
      <c r="AU846" s="64"/>
      <c r="AV846" s="64"/>
      <c r="AW846" s="64"/>
      <c r="AX846" s="64"/>
      <c r="AY846" s="64"/>
      <c r="AZ846" s="64"/>
    </row>
    <row r="847" spans="6:52" ht="18" customHeight="1" x14ac:dyDescent="0.3">
      <c r="F847" s="27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  <c r="AA847" s="65"/>
      <c r="AB847" s="65"/>
      <c r="AC847" s="65"/>
      <c r="AD847" s="65"/>
      <c r="AE847" s="65"/>
      <c r="AF847" s="65"/>
      <c r="AG847" s="65"/>
      <c r="AH847" s="65"/>
      <c r="AI847" s="65"/>
      <c r="AJ847" s="65"/>
      <c r="AK847" s="65"/>
      <c r="AL847" s="65"/>
      <c r="AM847" s="65"/>
      <c r="AN847" s="65"/>
      <c r="AO847" s="65"/>
      <c r="AP847" s="65"/>
      <c r="AQ847" s="65"/>
      <c r="AR847" s="65"/>
      <c r="AS847" s="65"/>
      <c r="AT847" s="65"/>
      <c r="AU847" s="65"/>
      <c r="AV847" s="65"/>
      <c r="AW847" s="65"/>
      <c r="AX847" s="65"/>
      <c r="AY847" s="65"/>
      <c r="AZ847" s="65"/>
    </row>
    <row r="848" spans="6:52" ht="18" customHeight="1" x14ac:dyDescent="0.3">
      <c r="F848" s="26"/>
      <c r="G848" s="64"/>
      <c r="H848" s="64"/>
      <c r="I848" s="64"/>
      <c r="J848" s="64"/>
      <c r="K848" s="64"/>
      <c r="L848" s="64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64"/>
      <c r="AF848" s="64"/>
      <c r="AG848" s="64"/>
      <c r="AH848" s="64"/>
      <c r="AI848" s="64"/>
      <c r="AJ848" s="64"/>
      <c r="AK848" s="64"/>
      <c r="AL848" s="64"/>
      <c r="AM848" s="64"/>
      <c r="AN848" s="64"/>
      <c r="AO848" s="64"/>
      <c r="AP848" s="64"/>
      <c r="AQ848" s="64"/>
      <c r="AR848" s="64"/>
      <c r="AS848" s="64"/>
      <c r="AT848" s="64"/>
      <c r="AU848" s="64"/>
      <c r="AV848" s="64"/>
      <c r="AW848" s="64"/>
      <c r="AX848" s="64"/>
      <c r="AY848" s="64"/>
      <c r="AZ848" s="64"/>
    </row>
    <row r="849" spans="6:52" ht="18" customHeight="1" x14ac:dyDescent="0.3">
      <c r="F849" s="27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  <c r="AA849" s="65"/>
      <c r="AB849" s="65"/>
      <c r="AC849" s="65"/>
      <c r="AD849" s="65"/>
      <c r="AE849" s="65"/>
      <c r="AF849" s="65"/>
      <c r="AG849" s="65"/>
      <c r="AH849" s="65"/>
      <c r="AI849" s="65"/>
      <c r="AJ849" s="65"/>
      <c r="AK849" s="65"/>
      <c r="AL849" s="65"/>
      <c r="AM849" s="65"/>
      <c r="AN849" s="65"/>
      <c r="AO849" s="65"/>
      <c r="AP849" s="65"/>
      <c r="AQ849" s="65"/>
      <c r="AR849" s="65"/>
      <c r="AS849" s="65"/>
      <c r="AT849" s="65"/>
      <c r="AU849" s="65"/>
      <c r="AV849" s="65"/>
      <c r="AW849" s="65"/>
      <c r="AX849" s="65"/>
      <c r="AY849" s="65"/>
      <c r="AZ849" s="65"/>
    </row>
    <row r="850" spans="6:52" ht="18" customHeight="1" x14ac:dyDescent="0.3">
      <c r="F850" s="26"/>
      <c r="G850" s="64"/>
      <c r="H850" s="64"/>
      <c r="I850" s="64"/>
      <c r="J850" s="64"/>
      <c r="K850" s="64"/>
      <c r="L850" s="64"/>
      <c r="M850" s="64"/>
      <c r="N850" s="64"/>
      <c r="O850" s="64"/>
      <c r="P850" s="64"/>
      <c r="Q850" s="64"/>
      <c r="R850" s="64"/>
      <c r="S850" s="64"/>
      <c r="T850" s="64"/>
      <c r="U850" s="64"/>
      <c r="V850" s="64"/>
      <c r="W850" s="64"/>
      <c r="X850" s="64"/>
      <c r="Y850" s="64"/>
      <c r="Z850" s="64"/>
      <c r="AA850" s="64"/>
      <c r="AB850" s="64"/>
      <c r="AC850" s="64"/>
      <c r="AD850" s="64"/>
      <c r="AE850" s="64"/>
      <c r="AF850" s="64"/>
      <c r="AG850" s="64"/>
      <c r="AH850" s="64"/>
      <c r="AI850" s="64"/>
      <c r="AJ850" s="64"/>
      <c r="AK850" s="64"/>
      <c r="AL850" s="64"/>
      <c r="AM850" s="64"/>
      <c r="AN850" s="64"/>
      <c r="AO850" s="64"/>
      <c r="AP850" s="64"/>
      <c r="AQ850" s="64"/>
      <c r="AR850" s="64"/>
      <c r="AS850" s="64"/>
      <c r="AT850" s="64"/>
      <c r="AU850" s="64"/>
      <c r="AV850" s="64"/>
      <c r="AW850" s="64"/>
      <c r="AX850" s="64"/>
      <c r="AY850" s="64"/>
      <c r="AZ850" s="64"/>
    </row>
    <row r="851" spans="6:52" ht="18" customHeight="1" x14ac:dyDescent="0.3">
      <c r="F851" s="27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  <c r="AC851" s="65"/>
      <c r="AD851" s="65"/>
      <c r="AE851" s="65"/>
      <c r="AF851" s="65"/>
      <c r="AG851" s="65"/>
      <c r="AH851" s="65"/>
      <c r="AI851" s="65"/>
      <c r="AJ851" s="65"/>
      <c r="AK851" s="65"/>
      <c r="AL851" s="65"/>
      <c r="AM851" s="65"/>
      <c r="AN851" s="65"/>
      <c r="AO851" s="65"/>
      <c r="AP851" s="65"/>
      <c r="AQ851" s="65"/>
      <c r="AR851" s="65"/>
      <c r="AS851" s="65"/>
      <c r="AT851" s="65"/>
      <c r="AU851" s="65"/>
      <c r="AV851" s="65"/>
      <c r="AW851" s="65"/>
      <c r="AX851" s="65"/>
      <c r="AY851" s="65"/>
      <c r="AZ851" s="65"/>
    </row>
    <row r="852" spans="6:52" ht="18" customHeight="1" x14ac:dyDescent="0.3">
      <c r="F852" s="26"/>
      <c r="G852" s="64"/>
      <c r="H852" s="64"/>
      <c r="I852" s="64"/>
      <c r="J852" s="64"/>
      <c r="K852" s="64"/>
      <c r="L852" s="64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64"/>
      <c r="AF852" s="64"/>
      <c r="AG852" s="64"/>
      <c r="AH852" s="64"/>
      <c r="AI852" s="64"/>
      <c r="AJ852" s="64"/>
      <c r="AK852" s="64"/>
      <c r="AL852" s="64"/>
      <c r="AM852" s="64"/>
      <c r="AN852" s="64"/>
      <c r="AO852" s="64"/>
      <c r="AP852" s="64"/>
      <c r="AQ852" s="64"/>
      <c r="AR852" s="64"/>
      <c r="AS852" s="64"/>
      <c r="AT852" s="64"/>
      <c r="AU852" s="64"/>
      <c r="AV852" s="64"/>
      <c r="AW852" s="64"/>
      <c r="AX852" s="64"/>
      <c r="AY852" s="64"/>
      <c r="AZ852" s="64"/>
    </row>
    <row r="853" spans="6:52" ht="18" customHeight="1" x14ac:dyDescent="0.3">
      <c r="F853" s="27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  <c r="AA853" s="65"/>
      <c r="AB853" s="65"/>
      <c r="AC853" s="65"/>
      <c r="AD853" s="65"/>
      <c r="AE853" s="65"/>
      <c r="AF853" s="65"/>
      <c r="AG853" s="65"/>
      <c r="AH853" s="65"/>
      <c r="AI853" s="65"/>
      <c r="AJ853" s="65"/>
      <c r="AK853" s="65"/>
      <c r="AL853" s="65"/>
      <c r="AM853" s="65"/>
      <c r="AN853" s="65"/>
      <c r="AO853" s="65"/>
      <c r="AP853" s="65"/>
      <c r="AQ853" s="65"/>
      <c r="AR853" s="65"/>
      <c r="AS853" s="65"/>
      <c r="AT853" s="65"/>
      <c r="AU853" s="65"/>
      <c r="AV853" s="65"/>
      <c r="AW853" s="65"/>
      <c r="AX853" s="65"/>
      <c r="AY853" s="65"/>
      <c r="AZ853" s="65"/>
    </row>
    <row r="854" spans="6:52" ht="18" customHeight="1" x14ac:dyDescent="0.3">
      <c r="F854" s="26"/>
      <c r="G854" s="64"/>
      <c r="H854" s="64"/>
      <c r="I854" s="64"/>
      <c r="J854" s="64"/>
      <c r="K854" s="64"/>
      <c r="L854" s="64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64"/>
      <c r="Y854" s="64"/>
      <c r="Z854" s="64"/>
      <c r="AA854" s="64"/>
      <c r="AB854" s="64"/>
      <c r="AC854" s="64"/>
      <c r="AD854" s="64"/>
      <c r="AE854" s="64"/>
      <c r="AF854" s="64"/>
      <c r="AG854" s="64"/>
      <c r="AH854" s="64"/>
      <c r="AI854" s="64"/>
      <c r="AJ854" s="64"/>
      <c r="AK854" s="64"/>
      <c r="AL854" s="64"/>
      <c r="AM854" s="64"/>
      <c r="AN854" s="64"/>
      <c r="AO854" s="64"/>
      <c r="AP854" s="64"/>
      <c r="AQ854" s="64"/>
      <c r="AR854" s="64"/>
      <c r="AS854" s="64"/>
      <c r="AT854" s="64"/>
      <c r="AU854" s="64"/>
      <c r="AV854" s="64"/>
      <c r="AW854" s="64"/>
      <c r="AX854" s="64"/>
      <c r="AY854" s="64"/>
      <c r="AZ854" s="64"/>
    </row>
    <row r="855" spans="6:52" ht="18" customHeight="1" x14ac:dyDescent="0.3">
      <c r="F855" s="27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  <c r="AA855" s="65"/>
      <c r="AB855" s="65"/>
      <c r="AC855" s="65"/>
      <c r="AD855" s="65"/>
      <c r="AE855" s="65"/>
      <c r="AF855" s="65"/>
      <c r="AG855" s="65"/>
      <c r="AH855" s="65"/>
      <c r="AI855" s="65"/>
      <c r="AJ855" s="65"/>
      <c r="AK855" s="65"/>
      <c r="AL855" s="65"/>
      <c r="AM855" s="65"/>
      <c r="AN855" s="65"/>
      <c r="AO855" s="65"/>
      <c r="AP855" s="65"/>
      <c r="AQ855" s="65"/>
      <c r="AR855" s="65"/>
      <c r="AS855" s="65"/>
      <c r="AT855" s="65"/>
      <c r="AU855" s="65"/>
      <c r="AV855" s="65"/>
      <c r="AW855" s="65"/>
      <c r="AX855" s="65"/>
      <c r="AY855" s="65"/>
      <c r="AZ855" s="65"/>
    </row>
    <row r="856" spans="6:52" ht="18" customHeight="1" x14ac:dyDescent="0.3">
      <c r="F856" s="26"/>
      <c r="G856" s="64"/>
      <c r="H856" s="64"/>
      <c r="I856" s="64"/>
      <c r="J856" s="64"/>
      <c r="K856" s="64"/>
      <c r="L856" s="64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64"/>
      <c r="Y856" s="64"/>
      <c r="Z856" s="64"/>
      <c r="AA856" s="64"/>
      <c r="AB856" s="64"/>
      <c r="AC856" s="64"/>
      <c r="AD856" s="64"/>
      <c r="AE856" s="64"/>
      <c r="AF856" s="64"/>
      <c r="AG856" s="64"/>
      <c r="AH856" s="64"/>
      <c r="AI856" s="64"/>
      <c r="AJ856" s="64"/>
      <c r="AK856" s="64"/>
      <c r="AL856" s="64"/>
      <c r="AM856" s="64"/>
      <c r="AN856" s="64"/>
      <c r="AO856" s="64"/>
      <c r="AP856" s="64"/>
      <c r="AQ856" s="64"/>
      <c r="AR856" s="64"/>
      <c r="AS856" s="64"/>
      <c r="AT856" s="64"/>
      <c r="AU856" s="64"/>
      <c r="AV856" s="64"/>
      <c r="AW856" s="64"/>
      <c r="AX856" s="64"/>
      <c r="AY856" s="64"/>
      <c r="AZ856" s="64"/>
    </row>
    <row r="857" spans="6:52" ht="18" customHeight="1" x14ac:dyDescent="0.3">
      <c r="F857" s="27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  <c r="AA857" s="65"/>
      <c r="AB857" s="65"/>
      <c r="AC857" s="65"/>
      <c r="AD857" s="65"/>
      <c r="AE857" s="65"/>
      <c r="AF857" s="65"/>
      <c r="AG857" s="65"/>
      <c r="AH857" s="65"/>
      <c r="AI857" s="65"/>
      <c r="AJ857" s="65"/>
      <c r="AK857" s="65"/>
      <c r="AL857" s="65"/>
      <c r="AM857" s="65"/>
      <c r="AN857" s="65"/>
      <c r="AO857" s="65"/>
      <c r="AP857" s="65"/>
      <c r="AQ857" s="65"/>
      <c r="AR857" s="65"/>
      <c r="AS857" s="65"/>
      <c r="AT857" s="65"/>
      <c r="AU857" s="65"/>
      <c r="AV857" s="65"/>
      <c r="AW857" s="65"/>
      <c r="AX857" s="65"/>
      <c r="AY857" s="65"/>
      <c r="AZ857" s="65"/>
    </row>
    <row r="858" spans="6:52" ht="18" customHeight="1" x14ac:dyDescent="0.3">
      <c r="F858" s="26"/>
      <c r="G858" s="64"/>
      <c r="H858" s="64"/>
      <c r="I858" s="64"/>
      <c r="J858" s="64"/>
      <c r="K858" s="64"/>
      <c r="L858" s="64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64"/>
      <c r="Y858" s="64"/>
      <c r="Z858" s="64"/>
      <c r="AA858" s="64"/>
      <c r="AB858" s="64"/>
      <c r="AC858" s="64"/>
      <c r="AD858" s="64"/>
      <c r="AE858" s="64"/>
      <c r="AF858" s="64"/>
      <c r="AG858" s="64"/>
      <c r="AH858" s="64"/>
      <c r="AI858" s="64"/>
      <c r="AJ858" s="64"/>
      <c r="AK858" s="64"/>
      <c r="AL858" s="64"/>
      <c r="AM858" s="64"/>
      <c r="AN858" s="64"/>
      <c r="AO858" s="64"/>
      <c r="AP858" s="64"/>
      <c r="AQ858" s="64"/>
      <c r="AR858" s="64"/>
      <c r="AS858" s="64"/>
      <c r="AT858" s="64"/>
      <c r="AU858" s="64"/>
      <c r="AV858" s="64"/>
      <c r="AW858" s="64"/>
      <c r="AX858" s="64"/>
      <c r="AY858" s="64"/>
      <c r="AZ858" s="64"/>
    </row>
    <row r="859" spans="6:52" ht="18" customHeight="1" x14ac:dyDescent="0.3">
      <c r="F859" s="27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  <c r="AA859" s="65"/>
      <c r="AB859" s="65"/>
      <c r="AC859" s="65"/>
      <c r="AD859" s="65"/>
      <c r="AE859" s="65"/>
      <c r="AF859" s="65"/>
      <c r="AG859" s="65"/>
      <c r="AH859" s="65"/>
      <c r="AI859" s="65"/>
      <c r="AJ859" s="65"/>
      <c r="AK859" s="65"/>
      <c r="AL859" s="65"/>
      <c r="AM859" s="65"/>
      <c r="AN859" s="65"/>
      <c r="AO859" s="65"/>
      <c r="AP859" s="65"/>
      <c r="AQ859" s="65"/>
      <c r="AR859" s="65"/>
      <c r="AS859" s="65"/>
      <c r="AT859" s="65"/>
      <c r="AU859" s="65"/>
      <c r="AV859" s="65"/>
      <c r="AW859" s="65"/>
      <c r="AX859" s="65"/>
      <c r="AY859" s="65"/>
      <c r="AZ859" s="65"/>
    </row>
    <row r="860" spans="6:52" ht="18" customHeight="1" x14ac:dyDescent="0.3">
      <c r="F860" s="26"/>
      <c r="G860" s="64"/>
      <c r="H860" s="64"/>
      <c r="I860" s="64"/>
      <c r="J860" s="64"/>
      <c r="K860" s="64"/>
      <c r="L860" s="64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64"/>
      <c r="Y860" s="64"/>
      <c r="Z860" s="64"/>
      <c r="AA860" s="64"/>
      <c r="AB860" s="64"/>
      <c r="AC860" s="64"/>
      <c r="AD860" s="64"/>
      <c r="AE860" s="64"/>
      <c r="AF860" s="64"/>
      <c r="AG860" s="64"/>
      <c r="AH860" s="64"/>
      <c r="AI860" s="64"/>
      <c r="AJ860" s="64"/>
      <c r="AK860" s="64"/>
      <c r="AL860" s="64"/>
      <c r="AM860" s="64"/>
      <c r="AN860" s="64"/>
      <c r="AO860" s="64"/>
      <c r="AP860" s="64"/>
      <c r="AQ860" s="64"/>
      <c r="AR860" s="64"/>
      <c r="AS860" s="64"/>
      <c r="AT860" s="64"/>
      <c r="AU860" s="64"/>
      <c r="AV860" s="64"/>
      <c r="AW860" s="64"/>
      <c r="AX860" s="64"/>
      <c r="AY860" s="64"/>
      <c r="AZ860" s="64"/>
    </row>
    <row r="861" spans="6:52" ht="18" customHeight="1" x14ac:dyDescent="0.3">
      <c r="F861" s="27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  <c r="AA861" s="65"/>
      <c r="AB861" s="65"/>
      <c r="AC861" s="65"/>
      <c r="AD861" s="65"/>
      <c r="AE861" s="65"/>
      <c r="AF861" s="65"/>
      <c r="AG861" s="65"/>
      <c r="AH861" s="65"/>
      <c r="AI861" s="65"/>
      <c r="AJ861" s="65"/>
      <c r="AK861" s="65"/>
      <c r="AL861" s="65"/>
      <c r="AM861" s="65"/>
      <c r="AN861" s="65"/>
      <c r="AO861" s="65"/>
      <c r="AP861" s="65"/>
      <c r="AQ861" s="65"/>
      <c r="AR861" s="65"/>
      <c r="AS861" s="65"/>
      <c r="AT861" s="65"/>
      <c r="AU861" s="65"/>
      <c r="AV861" s="65"/>
      <c r="AW861" s="65"/>
      <c r="AX861" s="65"/>
      <c r="AY861" s="65"/>
      <c r="AZ861" s="65"/>
    </row>
    <row r="862" spans="6:52" ht="18" customHeight="1" x14ac:dyDescent="0.3">
      <c r="F862" s="26"/>
      <c r="G862" s="64"/>
      <c r="H862" s="64"/>
      <c r="I862" s="64"/>
      <c r="J862" s="64"/>
      <c r="K862" s="64"/>
      <c r="L862" s="64"/>
      <c r="M862" s="64"/>
      <c r="N862" s="64"/>
      <c r="O862" s="64"/>
      <c r="P862" s="64"/>
      <c r="Q862" s="64"/>
      <c r="R862" s="64"/>
      <c r="S862" s="64"/>
      <c r="T862" s="64"/>
      <c r="U862" s="64"/>
      <c r="V862" s="64"/>
      <c r="W862" s="64"/>
      <c r="X862" s="64"/>
      <c r="Y862" s="64"/>
      <c r="Z862" s="64"/>
      <c r="AA862" s="64"/>
      <c r="AB862" s="64"/>
      <c r="AC862" s="64"/>
      <c r="AD862" s="64"/>
      <c r="AE862" s="64"/>
      <c r="AF862" s="64"/>
      <c r="AG862" s="64"/>
      <c r="AH862" s="64"/>
      <c r="AI862" s="64"/>
      <c r="AJ862" s="64"/>
      <c r="AK862" s="64"/>
      <c r="AL862" s="64"/>
      <c r="AM862" s="64"/>
      <c r="AN862" s="64"/>
      <c r="AO862" s="64"/>
      <c r="AP862" s="64"/>
      <c r="AQ862" s="64"/>
      <c r="AR862" s="64"/>
      <c r="AS862" s="64"/>
      <c r="AT862" s="64"/>
      <c r="AU862" s="64"/>
      <c r="AV862" s="64"/>
      <c r="AW862" s="64"/>
      <c r="AX862" s="64"/>
      <c r="AY862" s="64"/>
      <c r="AZ862" s="64"/>
    </row>
    <row r="863" spans="6:52" ht="18" customHeight="1" x14ac:dyDescent="0.3">
      <c r="F863" s="27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  <c r="AA863" s="65"/>
      <c r="AB863" s="65"/>
      <c r="AC863" s="65"/>
      <c r="AD863" s="65"/>
      <c r="AE863" s="65"/>
      <c r="AF863" s="65"/>
      <c r="AG863" s="65"/>
      <c r="AH863" s="65"/>
      <c r="AI863" s="65"/>
      <c r="AJ863" s="65"/>
      <c r="AK863" s="65"/>
      <c r="AL863" s="65"/>
      <c r="AM863" s="65"/>
      <c r="AN863" s="65"/>
      <c r="AO863" s="65"/>
      <c r="AP863" s="65"/>
      <c r="AQ863" s="65"/>
      <c r="AR863" s="65"/>
      <c r="AS863" s="65"/>
      <c r="AT863" s="65"/>
      <c r="AU863" s="65"/>
      <c r="AV863" s="65"/>
      <c r="AW863" s="65"/>
      <c r="AX863" s="65"/>
      <c r="AY863" s="65"/>
      <c r="AZ863" s="65"/>
    </row>
    <row r="864" spans="6:52" ht="18" customHeight="1" x14ac:dyDescent="0.3">
      <c r="F864" s="26"/>
      <c r="G864" s="64"/>
      <c r="H864" s="64"/>
      <c r="I864" s="64"/>
      <c r="J864" s="64"/>
      <c r="K864" s="64"/>
      <c r="L864" s="64"/>
      <c r="M864" s="64"/>
      <c r="N864" s="64"/>
      <c r="O864" s="64"/>
      <c r="P864" s="64"/>
      <c r="Q864" s="64"/>
      <c r="R864" s="64"/>
      <c r="S864" s="64"/>
      <c r="T864" s="64"/>
      <c r="U864" s="64"/>
      <c r="V864" s="64"/>
      <c r="W864" s="64"/>
      <c r="X864" s="64"/>
      <c r="Y864" s="64"/>
      <c r="Z864" s="64"/>
      <c r="AA864" s="64"/>
      <c r="AB864" s="64"/>
      <c r="AC864" s="64"/>
      <c r="AD864" s="64"/>
      <c r="AE864" s="64"/>
      <c r="AF864" s="64"/>
      <c r="AG864" s="64"/>
      <c r="AH864" s="64"/>
      <c r="AI864" s="64"/>
      <c r="AJ864" s="64"/>
      <c r="AK864" s="64"/>
      <c r="AL864" s="64"/>
      <c r="AM864" s="64"/>
      <c r="AN864" s="64"/>
      <c r="AO864" s="64"/>
      <c r="AP864" s="64"/>
      <c r="AQ864" s="64"/>
      <c r="AR864" s="64"/>
      <c r="AS864" s="64"/>
      <c r="AT864" s="64"/>
      <c r="AU864" s="64"/>
      <c r="AV864" s="64"/>
      <c r="AW864" s="64"/>
      <c r="AX864" s="64"/>
      <c r="AY864" s="64"/>
      <c r="AZ864" s="64"/>
    </row>
    <row r="865" spans="6:52" ht="18" customHeight="1" x14ac:dyDescent="0.3">
      <c r="F865" s="27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  <c r="AA865" s="65"/>
      <c r="AB865" s="65"/>
      <c r="AC865" s="65"/>
      <c r="AD865" s="65"/>
      <c r="AE865" s="65"/>
      <c r="AF865" s="65"/>
      <c r="AG865" s="65"/>
      <c r="AH865" s="65"/>
      <c r="AI865" s="65"/>
      <c r="AJ865" s="65"/>
      <c r="AK865" s="65"/>
      <c r="AL865" s="65"/>
      <c r="AM865" s="65"/>
      <c r="AN865" s="65"/>
      <c r="AO865" s="65"/>
      <c r="AP865" s="65"/>
      <c r="AQ865" s="65"/>
      <c r="AR865" s="65"/>
      <c r="AS865" s="65"/>
      <c r="AT865" s="65"/>
      <c r="AU865" s="65"/>
      <c r="AV865" s="65"/>
      <c r="AW865" s="65"/>
      <c r="AX865" s="65"/>
      <c r="AY865" s="65"/>
      <c r="AZ865" s="65"/>
    </row>
    <row r="866" spans="6:52" ht="18" customHeight="1" x14ac:dyDescent="0.3">
      <c r="F866" s="26"/>
      <c r="G866" s="64"/>
      <c r="H866" s="64"/>
      <c r="I866" s="64"/>
      <c r="J866" s="64"/>
      <c r="K866" s="64"/>
      <c r="L866" s="64"/>
      <c r="M866" s="64"/>
      <c r="N866" s="64"/>
      <c r="O866" s="64"/>
      <c r="P866" s="64"/>
      <c r="Q866" s="64"/>
      <c r="R866" s="64"/>
      <c r="S866" s="64"/>
      <c r="T866" s="64"/>
      <c r="U866" s="64"/>
      <c r="V866" s="64"/>
      <c r="W866" s="64"/>
      <c r="X866" s="64"/>
      <c r="Y866" s="64"/>
      <c r="Z866" s="64"/>
      <c r="AA866" s="64"/>
      <c r="AB866" s="64"/>
      <c r="AC866" s="64"/>
      <c r="AD866" s="64"/>
      <c r="AE866" s="64"/>
      <c r="AF866" s="64"/>
      <c r="AG866" s="64"/>
      <c r="AH866" s="64"/>
      <c r="AI866" s="64"/>
      <c r="AJ866" s="64"/>
      <c r="AK866" s="64"/>
      <c r="AL866" s="64"/>
      <c r="AM866" s="64"/>
      <c r="AN866" s="64"/>
      <c r="AO866" s="64"/>
      <c r="AP866" s="64"/>
      <c r="AQ866" s="64"/>
      <c r="AR866" s="64"/>
      <c r="AS866" s="64"/>
      <c r="AT866" s="64"/>
      <c r="AU866" s="64"/>
      <c r="AV866" s="64"/>
      <c r="AW866" s="64"/>
      <c r="AX866" s="64"/>
      <c r="AY866" s="64"/>
      <c r="AZ866" s="64"/>
    </row>
    <row r="867" spans="6:52" ht="18" customHeight="1" x14ac:dyDescent="0.3">
      <c r="F867" s="27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  <c r="AA867" s="65"/>
      <c r="AB867" s="65"/>
      <c r="AC867" s="65"/>
      <c r="AD867" s="65"/>
      <c r="AE867" s="65"/>
      <c r="AF867" s="65"/>
      <c r="AG867" s="65"/>
      <c r="AH867" s="65"/>
      <c r="AI867" s="65"/>
      <c r="AJ867" s="65"/>
      <c r="AK867" s="65"/>
      <c r="AL867" s="65"/>
      <c r="AM867" s="65"/>
      <c r="AN867" s="65"/>
      <c r="AO867" s="65"/>
      <c r="AP867" s="65"/>
      <c r="AQ867" s="65"/>
      <c r="AR867" s="65"/>
      <c r="AS867" s="65"/>
      <c r="AT867" s="65"/>
      <c r="AU867" s="65"/>
      <c r="AV867" s="65"/>
      <c r="AW867" s="65"/>
      <c r="AX867" s="65"/>
      <c r="AY867" s="65"/>
      <c r="AZ867" s="65"/>
    </row>
    <row r="868" spans="6:52" ht="18" customHeight="1" x14ac:dyDescent="0.3">
      <c r="F868" s="26"/>
      <c r="G868" s="64"/>
      <c r="H868" s="64"/>
      <c r="I868" s="64"/>
      <c r="J868" s="64"/>
      <c r="K868" s="64"/>
      <c r="L868" s="64"/>
      <c r="M868" s="64"/>
      <c r="N868" s="64"/>
      <c r="O868" s="64"/>
      <c r="P868" s="64"/>
      <c r="Q868" s="64"/>
      <c r="R868" s="64"/>
      <c r="S868" s="64"/>
      <c r="T868" s="64"/>
      <c r="U868" s="64"/>
      <c r="V868" s="64"/>
      <c r="W868" s="64"/>
      <c r="X868" s="64"/>
      <c r="Y868" s="64"/>
      <c r="Z868" s="64"/>
      <c r="AA868" s="64"/>
      <c r="AB868" s="64"/>
      <c r="AC868" s="64"/>
      <c r="AD868" s="64"/>
      <c r="AE868" s="64"/>
      <c r="AF868" s="64"/>
      <c r="AG868" s="64"/>
      <c r="AH868" s="64"/>
      <c r="AI868" s="64"/>
      <c r="AJ868" s="64"/>
      <c r="AK868" s="64"/>
      <c r="AL868" s="64"/>
      <c r="AM868" s="64"/>
      <c r="AN868" s="64"/>
      <c r="AO868" s="64"/>
      <c r="AP868" s="64"/>
      <c r="AQ868" s="64"/>
      <c r="AR868" s="64"/>
      <c r="AS868" s="64"/>
      <c r="AT868" s="64"/>
      <c r="AU868" s="64"/>
      <c r="AV868" s="64"/>
      <c r="AW868" s="64"/>
      <c r="AX868" s="64"/>
      <c r="AY868" s="64"/>
      <c r="AZ868" s="64"/>
    </row>
    <row r="869" spans="6:52" ht="18" customHeight="1" x14ac:dyDescent="0.3">
      <c r="F869" s="27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  <c r="AA869" s="65"/>
      <c r="AB869" s="65"/>
      <c r="AC869" s="65"/>
      <c r="AD869" s="65"/>
      <c r="AE869" s="65"/>
      <c r="AF869" s="65"/>
      <c r="AG869" s="65"/>
      <c r="AH869" s="65"/>
      <c r="AI869" s="65"/>
      <c r="AJ869" s="65"/>
      <c r="AK869" s="65"/>
      <c r="AL869" s="65"/>
      <c r="AM869" s="65"/>
      <c r="AN869" s="65"/>
      <c r="AO869" s="65"/>
      <c r="AP869" s="65"/>
      <c r="AQ869" s="65"/>
      <c r="AR869" s="65"/>
      <c r="AS869" s="65"/>
      <c r="AT869" s="65"/>
      <c r="AU869" s="65"/>
      <c r="AV869" s="65"/>
      <c r="AW869" s="65"/>
      <c r="AX869" s="65"/>
      <c r="AY869" s="65"/>
      <c r="AZ869" s="65"/>
    </row>
    <row r="870" spans="6:52" ht="18" customHeight="1" x14ac:dyDescent="0.3">
      <c r="F870" s="26"/>
      <c r="G870" s="64"/>
      <c r="H870" s="64"/>
      <c r="I870" s="64"/>
      <c r="J870" s="64"/>
      <c r="K870" s="64"/>
      <c r="L870" s="64"/>
      <c r="M870" s="64"/>
      <c r="N870" s="64"/>
      <c r="O870" s="64"/>
      <c r="P870" s="64"/>
      <c r="Q870" s="64"/>
      <c r="R870" s="64"/>
      <c r="S870" s="64"/>
      <c r="T870" s="64"/>
      <c r="U870" s="64"/>
      <c r="V870" s="64"/>
      <c r="W870" s="64"/>
      <c r="X870" s="64"/>
      <c r="Y870" s="64"/>
      <c r="Z870" s="64"/>
      <c r="AA870" s="64"/>
      <c r="AB870" s="64"/>
      <c r="AC870" s="64"/>
      <c r="AD870" s="64"/>
      <c r="AE870" s="64"/>
      <c r="AF870" s="64"/>
      <c r="AG870" s="64"/>
      <c r="AH870" s="64"/>
      <c r="AI870" s="64"/>
      <c r="AJ870" s="64"/>
      <c r="AK870" s="64"/>
      <c r="AL870" s="64"/>
      <c r="AM870" s="64"/>
      <c r="AN870" s="64"/>
      <c r="AO870" s="64"/>
      <c r="AP870" s="64"/>
      <c r="AQ870" s="64"/>
      <c r="AR870" s="64"/>
      <c r="AS870" s="64"/>
      <c r="AT870" s="64"/>
      <c r="AU870" s="64"/>
      <c r="AV870" s="64"/>
      <c r="AW870" s="64"/>
      <c r="AX870" s="64"/>
      <c r="AY870" s="64"/>
      <c r="AZ870" s="64"/>
    </row>
    <row r="871" spans="6:52" ht="18" customHeight="1" x14ac:dyDescent="0.3">
      <c r="F871" s="27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  <c r="AA871" s="65"/>
      <c r="AB871" s="65"/>
      <c r="AC871" s="65"/>
      <c r="AD871" s="65"/>
      <c r="AE871" s="65"/>
      <c r="AF871" s="65"/>
      <c r="AG871" s="65"/>
      <c r="AH871" s="65"/>
      <c r="AI871" s="65"/>
      <c r="AJ871" s="65"/>
      <c r="AK871" s="65"/>
      <c r="AL871" s="65"/>
      <c r="AM871" s="65"/>
      <c r="AN871" s="65"/>
      <c r="AO871" s="65"/>
      <c r="AP871" s="65"/>
      <c r="AQ871" s="65"/>
      <c r="AR871" s="65"/>
      <c r="AS871" s="65"/>
      <c r="AT871" s="65"/>
      <c r="AU871" s="65"/>
      <c r="AV871" s="65"/>
      <c r="AW871" s="65"/>
      <c r="AX871" s="65"/>
      <c r="AY871" s="65"/>
      <c r="AZ871" s="65"/>
    </row>
    <row r="872" spans="6:52" ht="18" customHeight="1" x14ac:dyDescent="0.3">
      <c r="F872" s="26"/>
      <c r="G872" s="64"/>
      <c r="H872" s="64"/>
      <c r="I872" s="64"/>
      <c r="J872" s="64"/>
      <c r="K872" s="64"/>
      <c r="L872" s="64"/>
      <c r="M872" s="64"/>
      <c r="N872" s="64"/>
      <c r="O872" s="64"/>
      <c r="P872" s="64"/>
      <c r="Q872" s="64"/>
      <c r="R872" s="64"/>
      <c r="S872" s="64"/>
      <c r="T872" s="64"/>
      <c r="U872" s="64"/>
      <c r="V872" s="64"/>
      <c r="W872" s="64"/>
      <c r="X872" s="64"/>
      <c r="Y872" s="64"/>
      <c r="Z872" s="64"/>
      <c r="AA872" s="64"/>
      <c r="AB872" s="64"/>
      <c r="AC872" s="64"/>
      <c r="AD872" s="64"/>
      <c r="AE872" s="64"/>
      <c r="AF872" s="64"/>
      <c r="AG872" s="64"/>
      <c r="AH872" s="64"/>
      <c r="AI872" s="64"/>
      <c r="AJ872" s="64"/>
      <c r="AK872" s="64"/>
      <c r="AL872" s="64"/>
      <c r="AM872" s="64"/>
      <c r="AN872" s="64"/>
      <c r="AO872" s="64"/>
      <c r="AP872" s="64"/>
      <c r="AQ872" s="64"/>
      <c r="AR872" s="64"/>
      <c r="AS872" s="64"/>
      <c r="AT872" s="64"/>
      <c r="AU872" s="64"/>
      <c r="AV872" s="64"/>
      <c r="AW872" s="64"/>
      <c r="AX872" s="64"/>
      <c r="AY872" s="64"/>
      <c r="AZ872" s="64"/>
    </row>
    <row r="873" spans="6:52" ht="18" customHeight="1" x14ac:dyDescent="0.3">
      <c r="F873" s="27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  <c r="AA873" s="65"/>
      <c r="AB873" s="65"/>
      <c r="AC873" s="65"/>
      <c r="AD873" s="65"/>
      <c r="AE873" s="65"/>
      <c r="AF873" s="65"/>
      <c r="AG873" s="65"/>
      <c r="AH873" s="65"/>
      <c r="AI873" s="65"/>
      <c r="AJ873" s="65"/>
      <c r="AK873" s="65"/>
      <c r="AL873" s="65"/>
      <c r="AM873" s="65"/>
      <c r="AN873" s="65"/>
      <c r="AO873" s="65"/>
      <c r="AP873" s="65"/>
      <c r="AQ873" s="65"/>
      <c r="AR873" s="65"/>
      <c r="AS873" s="65"/>
      <c r="AT873" s="65"/>
      <c r="AU873" s="65"/>
      <c r="AV873" s="65"/>
      <c r="AW873" s="65"/>
      <c r="AX873" s="65"/>
      <c r="AY873" s="65"/>
      <c r="AZ873" s="65"/>
    </row>
    <row r="874" spans="6:52" ht="18" customHeight="1" x14ac:dyDescent="0.3">
      <c r="F874" s="26"/>
      <c r="G874" s="64"/>
      <c r="H874" s="64"/>
      <c r="I874" s="64"/>
      <c r="J874" s="64"/>
      <c r="K874" s="64"/>
      <c r="L874" s="64"/>
      <c r="M874" s="64"/>
      <c r="N874" s="64"/>
      <c r="O874" s="64"/>
      <c r="P874" s="64"/>
      <c r="Q874" s="64"/>
      <c r="R874" s="64"/>
      <c r="S874" s="64"/>
      <c r="T874" s="64"/>
      <c r="U874" s="64"/>
      <c r="V874" s="64"/>
      <c r="W874" s="64"/>
      <c r="X874" s="64"/>
      <c r="Y874" s="64"/>
      <c r="Z874" s="64"/>
      <c r="AA874" s="64"/>
      <c r="AB874" s="64"/>
      <c r="AC874" s="64"/>
      <c r="AD874" s="64"/>
      <c r="AE874" s="64"/>
      <c r="AF874" s="64"/>
      <c r="AG874" s="64"/>
      <c r="AH874" s="64"/>
      <c r="AI874" s="64"/>
      <c r="AJ874" s="64"/>
      <c r="AK874" s="64"/>
      <c r="AL874" s="64"/>
      <c r="AM874" s="64"/>
      <c r="AN874" s="64"/>
      <c r="AO874" s="64"/>
      <c r="AP874" s="64"/>
      <c r="AQ874" s="64"/>
      <c r="AR874" s="64"/>
      <c r="AS874" s="64"/>
      <c r="AT874" s="64"/>
      <c r="AU874" s="64"/>
      <c r="AV874" s="64"/>
      <c r="AW874" s="64"/>
      <c r="AX874" s="64"/>
      <c r="AY874" s="64"/>
      <c r="AZ874" s="64"/>
    </row>
    <row r="875" spans="6:52" ht="18" customHeight="1" x14ac:dyDescent="0.3">
      <c r="F875" s="27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  <c r="AA875" s="65"/>
      <c r="AB875" s="65"/>
      <c r="AC875" s="65"/>
      <c r="AD875" s="65"/>
      <c r="AE875" s="65"/>
      <c r="AF875" s="65"/>
      <c r="AG875" s="65"/>
      <c r="AH875" s="65"/>
      <c r="AI875" s="65"/>
      <c r="AJ875" s="65"/>
      <c r="AK875" s="65"/>
      <c r="AL875" s="65"/>
      <c r="AM875" s="65"/>
      <c r="AN875" s="65"/>
      <c r="AO875" s="65"/>
      <c r="AP875" s="65"/>
      <c r="AQ875" s="65"/>
      <c r="AR875" s="65"/>
      <c r="AS875" s="65"/>
      <c r="AT875" s="65"/>
      <c r="AU875" s="65"/>
      <c r="AV875" s="65"/>
      <c r="AW875" s="65"/>
      <c r="AX875" s="65"/>
      <c r="AY875" s="65"/>
      <c r="AZ875" s="65"/>
    </row>
    <row r="876" spans="6:52" ht="18" customHeight="1" x14ac:dyDescent="0.3">
      <c r="F876" s="26"/>
      <c r="G876" s="64"/>
      <c r="H876" s="64"/>
      <c r="I876" s="64"/>
      <c r="J876" s="64"/>
      <c r="K876" s="64"/>
      <c r="L876" s="64"/>
      <c r="M876" s="64"/>
      <c r="N876" s="64"/>
      <c r="O876" s="64"/>
      <c r="P876" s="64"/>
      <c r="Q876" s="64"/>
      <c r="R876" s="64"/>
      <c r="S876" s="64"/>
      <c r="T876" s="64"/>
      <c r="U876" s="64"/>
      <c r="V876" s="64"/>
      <c r="W876" s="64"/>
      <c r="X876" s="64"/>
      <c r="Y876" s="64"/>
      <c r="Z876" s="64"/>
      <c r="AA876" s="64"/>
      <c r="AB876" s="64"/>
      <c r="AC876" s="64"/>
      <c r="AD876" s="64"/>
      <c r="AE876" s="64"/>
      <c r="AF876" s="64"/>
      <c r="AG876" s="64"/>
      <c r="AH876" s="64"/>
      <c r="AI876" s="64"/>
      <c r="AJ876" s="64"/>
      <c r="AK876" s="64"/>
      <c r="AL876" s="64"/>
      <c r="AM876" s="64"/>
      <c r="AN876" s="64"/>
      <c r="AO876" s="64"/>
      <c r="AP876" s="64"/>
      <c r="AQ876" s="64"/>
      <c r="AR876" s="64"/>
      <c r="AS876" s="64"/>
      <c r="AT876" s="64"/>
      <c r="AU876" s="64"/>
      <c r="AV876" s="64"/>
      <c r="AW876" s="64"/>
      <c r="AX876" s="64"/>
      <c r="AY876" s="64"/>
      <c r="AZ876" s="64"/>
    </row>
    <row r="877" spans="6:52" ht="18" customHeight="1" x14ac:dyDescent="0.3">
      <c r="F877" s="27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  <c r="AA877" s="65"/>
      <c r="AB877" s="65"/>
      <c r="AC877" s="65"/>
      <c r="AD877" s="65"/>
      <c r="AE877" s="65"/>
      <c r="AF877" s="65"/>
      <c r="AG877" s="65"/>
      <c r="AH877" s="65"/>
      <c r="AI877" s="65"/>
      <c r="AJ877" s="65"/>
      <c r="AK877" s="65"/>
      <c r="AL877" s="65"/>
      <c r="AM877" s="65"/>
      <c r="AN877" s="65"/>
      <c r="AO877" s="65"/>
      <c r="AP877" s="65"/>
      <c r="AQ877" s="65"/>
      <c r="AR877" s="65"/>
      <c r="AS877" s="65"/>
      <c r="AT877" s="65"/>
      <c r="AU877" s="65"/>
      <c r="AV877" s="65"/>
      <c r="AW877" s="65"/>
      <c r="AX877" s="65"/>
      <c r="AY877" s="65"/>
      <c r="AZ877" s="65"/>
    </row>
    <row r="878" spans="6:52" ht="18" customHeight="1" x14ac:dyDescent="0.3">
      <c r="F878" s="26"/>
      <c r="G878" s="64"/>
      <c r="H878" s="64"/>
      <c r="I878" s="64"/>
      <c r="J878" s="64"/>
      <c r="K878" s="64"/>
      <c r="L878" s="64"/>
      <c r="M878" s="64"/>
      <c r="N878" s="64"/>
      <c r="O878" s="64"/>
      <c r="P878" s="64"/>
      <c r="Q878" s="64"/>
      <c r="R878" s="64"/>
      <c r="S878" s="64"/>
      <c r="T878" s="64"/>
      <c r="U878" s="64"/>
      <c r="V878" s="64"/>
      <c r="W878" s="64"/>
      <c r="X878" s="64"/>
      <c r="Y878" s="64"/>
      <c r="Z878" s="64"/>
      <c r="AA878" s="64"/>
      <c r="AB878" s="64"/>
      <c r="AC878" s="64"/>
      <c r="AD878" s="64"/>
      <c r="AE878" s="64"/>
      <c r="AF878" s="64"/>
      <c r="AG878" s="64"/>
      <c r="AH878" s="64"/>
      <c r="AI878" s="64"/>
      <c r="AJ878" s="64"/>
      <c r="AK878" s="64"/>
      <c r="AL878" s="64"/>
      <c r="AM878" s="64"/>
      <c r="AN878" s="64"/>
      <c r="AO878" s="64"/>
      <c r="AP878" s="64"/>
      <c r="AQ878" s="64"/>
      <c r="AR878" s="64"/>
      <c r="AS878" s="64"/>
      <c r="AT878" s="64"/>
      <c r="AU878" s="64"/>
      <c r="AV878" s="64"/>
      <c r="AW878" s="64"/>
      <c r="AX878" s="64"/>
      <c r="AY878" s="64"/>
      <c r="AZ878" s="64"/>
    </row>
    <row r="879" spans="6:52" ht="18" customHeight="1" x14ac:dyDescent="0.3">
      <c r="F879" s="27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  <c r="AA879" s="65"/>
      <c r="AB879" s="65"/>
      <c r="AC879" s="65"/>
      <c r="AD879" s="65"/>
      <c r="AE879" s="65"/>
      <c r="AF879" s="65"/>
      <c r="AG879" s="65"/>
      <c r="AH879" s="65"/>
      <c r="AI879" s="65"/>
      <c r="AJ879" s="65"/>
      <c r="AK879" s="65"/>
      <c r="AL879" s="65"/>
      <c r="AM879" s="65"/>
      <c r="AN879" s="65"/>
      <c r="AO879" s="65"/>
      <c r="AP879" s="65"/>
      <c r="AQ879" s="65"/>
      <c r="AR879" s="65"/>
      <c r="AS879" s="65"/>
      <c r="AT879" s="65"/>
      <c r="AU879" s="65"/>
      <c r="AV879" s="65"/>
      <c r="AW879" s="65"/>
      <c r="AX879" s="65"/>
      <c r="AY879" s="65"/>
      <c r="AZ879" s="65"/>
    </row>
    <row r="880" spans="6:52" ht="18" customHeight="1" x14ac:dyDescent="0.3">
      <c r="F880" s="26"/>
      <c r="G880" s="64"/>
      <c r="H880" s="64"/>
      <c r="I880" s="64"/>
      <c r="J880" s="64"/>
      <c r="K880" s="64"/>
      <c r="L880" s="64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  <c r="AA880" s="64"/>
      <c r="AB880" s="64"/>
      <c r="AC880" s="64"/>
      <c r="AD880" s="64"/>
      <c r="AE880" s="64"/>
      <c r="AF880" s="64"/>
      <c r="AG880" s="64"/>
      <c r="AH880" s="64"/>
      <c r="AI880" s="64"/>
      <c r="AJ880" s="64"/>
      <c r="AK880" s="64"/>
      <c r="AL880" s="64"/>
      <c r="AM880" s="64"/>
      <c r="AN880" s="64"/>
      <c r="AO880" s="64"/>
      <c r="AP880" s="64"/>
      <c r="AQ880" s="64"/>
      <c r="AR880" s="64"/>
      <c r="AS880" s="64"/>
      <c r="AT880" s="64"/>
      <c r="AU880" s="64"/>
      <c r="AV880" s="64"/>
      <c r="AW880" s="64"/>
      <c r="AX880" s="64"/>
      <c r="AY880" s="64"/>
      <c r="AZ880" s="64"/>
    </row>
    <row r="881" spans="6:52" ht="18" customHeight="1" x14ac:dyDescent="0.3">
      <c r="F881" s="27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  <c r="AA881" s="65"/>
      <c r="AB881" s="65"/>
      <c r="AC881" s="65"/>
      <c r="AD881" s="65"/>
      <c r="AE881" s="65"/>
      <c r="AF881" s="65"/>
      <c r="AG881" s="65"/>
      <c r="AH881" s="65"/>
      <c r="AI881" s="65"/>
      <c r="AJ881" s="65"/>
      <c r="AK881" s="65"/>
      <c r="AL881" s="65"/>
      <c r="AM881" s="65"/>
      <c r="AN881" s="65"/>
      <c r="AO881" s="65"/>
      <c r="AP881" s="65"/>
      <c r="AQ881" s="65"/>
      <c r="AR881" s="65"/>
      <c r="AS881" s="65"/>
      <c r="AT881" s="65"/>
      <c r="AU881" s="65"/>
      <c r="AV881" s="65"/>
      <c r="AW881" s="65"/>
      <c r="AX881" s="65"/>
      <c r="AY881" s="65"/>
      <c r="AZ881" s="65"/>
    </row>
    <row r="882" spans="6:52" ht="18" customHeight="1" x14ac:dyDescent="0.3">
      <c r="F882" s="26"/>
      <c r="G882" s="64"/>
      <c r="H882" s="64"/>
      <c r="I882" s="64"/>
      <c r="J882" s="64"/>
      <c r="K882" s="64"/>
      <c r="L882" s="64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  <c r="AA882" s="64"/>
      <c r="AB882" s="64"/>
      <c r="AC882" s="64"/>
      <c r="AD882" s="64"/>
      <c r="AE882" s="64"/>
      <c r="AF882" s="64"/>
      <c r="AG882" s="64"/>
      <c r="AH882" s="64"/>
      <c r="AI882" s="64"/>
      <c r="AJ882" s="64"/>
      <c r="AK882" s="64"/>
      <c r="AL882" s="64"/>
      <c r="AM882" s="64"/>
      <c r="AN882" s="64"/>
      <c r="AO882" s="64"/>
      <c r="AP882" s="64"/>
      <c r="AQ882" s="64"/>
      <c r="AR882" s="64"/>
      <c r="AS882" s="64"/>
      <c r="AT882" s="64"/>
      <c r="AU882" s="64"/>
      <c r="AV882" s="64"/>
      <c r="AW882" s="64"/>
      <c r="AX882" s="64"/>
      <c r="AY882" s="64"/>
      <c r="AZ882" s="64"/>
    </row>
    <row r="883" spans="6:52" ht="18" customHeight="1" x14ac:dyDescent="0.3">
      <c r="F883" s="27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  <c r="AA883" s="65"/>
      <c r="AB883" s="65"/>
      <c r="AC883" s="65"/>
      <c r="AD883" s="65"/>
      <c r="AE883" s="65"/>
      <c r="AF883" s="65"/>
      <c r="AG883" s="65"/>
      <c r="AH883" s="65"/>
      <c r="AI883" s="65"/>
      <c r="AJ883" s="65"/>
      <c r="AK883" s="65"/>
      <c r="AL883" s="65"/>
      <c r="AM883" s="65"/>
      <c r="AN883" s="65"/>
      <c r="AO883" s="65"/>
      <c r="AP883" s="65"/>
      <c r="AQ883" s="65"/>
      <c r="AR883" s="65"/>
      <c r="AS883" s="65"/>
      <c r="AT883" s="65"/>
      <c r="AU883" s="65"/>
      <c r="AV883" s="65"/>
      <c r="AW883" s="65"/>
      <c r="AX883" s="65"/>
      <c r="AY883" s="65"/>
      <c r="AZ883" s="65"/>
    </row>
    <row r="884" spans="6:52" ht="18" customHeight="1" x14ac:dyDescent="0.3">
      <c r="F884" s="26"/>
      <c r="G884" s="64"/>
      <c r="H884" s="64"/>
      <c r="I884" s="64"/>
      <c r="J884" s="64"/>
      <c r="K884" s="64"/>
      <c r="L884" s="64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  <c r="AA884" s="64"/>
      <c r="AB884" s="64"/>
      <c r="AC884" s="64"/>
      <c r="AD884" s="64"/>
      <c r="AE884" s="64"/>
      <c r="AF884" s="64"/>
      <c r="AG884" s="64"/>
      <c r="AH884" s="64"/>
      <c r="AI884" s="64"/>
      <c r="AJ884" s="64"/>
      <c r="AK884" s="64"/>
      <c r="AL884" s="64"/>
      <c r="AM884" s="64"/>
      <c r="AN884" s="64"/>
      <c r="AO884" s="64"/>
      <c r="AP884" s="64"/>
      <c r="AQ884" s="64"/>
      <c r="AR884" s="64"/>
      <c r="AS884" s="64"/>
      <c r="AT884" s="64"/>
      <c r="AU884" s="64"/>
      <c r="AV884" s="64"/>
      <c r="AW884" s="64"/>
      <c r="AX884" s="64"/>
      <c r="AY884" s="64"/>
      <c r="AZ884" s="64"/>
    </row>
    <row r="885" spans="6:52" ht="18" customHeight="1" x14ac:dyDescent="0.3">
      <c r="F885" s="27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  <c r="AA885" s="65"/>
      <c r="AB885" s="65"/>
      <c r="AC885" s="65"/>
      <c r="AD885" s="65"/>
      <c r="AE885" s="65"/>
      <c r="AF885" s="65"/>
      <c r="AG885" s="65"/>
      <c r="AH885" s="65"/>
      <c r="AI885" s="65"/>
      <c r="AJ885" s="65"/>
      <c r="AK885" s="65"/>
      <c r="AL885" s="65"/>
      <c r="AM885" s="65"/>
      <c r="AN885" s="65"/>
      <c r="AO885" s="65"/>
      <c r="AP885" s="65"/>
      <c r="AQ885" s="65"/>
      <c r="AR885" s="65"/>
      <c r="AS885" s="65"/>
      <c r="AT885" s="65"/>
      <c r="AU885" s="65"/>
      <c r="AV885" s="65"/>
      <c r="AW885" s="65"/>
      <c r="AX885" s="65"/>
      <c r="AY885" s="65"/>
      <c r="AZ885" s="65"/>
    </row>
    <row r="886" spans="6:52" ht="18" customHeight="1" x14ac:dyDescent="0.3">
      <c r="F886" s="26"/>
      <c r="G886" s="64"/>
      <c r="H886" s="64"/>
      <c r="I886" s="64"/>
      <c r="J886" s="64"/>
      <c r="K886" s="64"/>
      <c r="L886" s="64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  <c r="AA886" s="64"/>
      <c r="AB886" s="64"/>
      <c r="AC886" s="64"/>
      <c r="AD886" s="64"/>
      <c r="AE886" s="64"/>
      <c r="AF886" s="64"/>
      <c r="AG886" s="64"/>
      <c r="AH886" s="64"/>
      <c r="AI886" s="64"/>
      <c r="AJ886" s="64"/>
      <c r="AK886" s="64"/>
      <c r="AL886" s="64"/>
      <c r="AM886" s="64"/>
      <c r="AN886" s="64"/>
      <c r="AO886" s="64"/>
      <c r="AP886" s="64"/>
      <c r="AQ886" s="64"/>
      <c r="AR886" s="64"/>
      <c r="AS886" s="64"/>
      <c r="AT886" s="64"/>
      <c r="AU886" s="64"/>
      <c r="AV886" s="64"/>
      <c r="AW886" s="64"/>
      <c r="AX886" s="64"/>
      <c r="AY886" s="64"/>
      <c r="AZ886" s="64"/>
    </row>
    <row r="887" spans="6:52" ht="18" customHeight="1" x14ac:dyDescent="0.3">
      <c r="F887" s="27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  <c r="AA887" s="65"/>
      <c r="AB887" s="65"/>
      <c r="AC887" s="65"/>
      <c r="AD887" s="65"/>
      <c r="AE887" s="65"/>
      <c r="AF887" s="65"/>
      <c r="AG887" s="65"/>
      <c r="AH887" s="65"/>
      <c r="AI887" s="65"/>
      <c r="AJ887" s="65"/>
      <c r="AK887" s="65"/>
      <c r="AL887" s="65"/>
      <c r="AM887" s="65"/>
      <c r="AN887" s="65"/>
      <c r="AO887" s="65"/>
      <c r="AP887" s="65"/>
      <c r="AQ887" s="65"/>
      <c r="AR887" s="65"/>
      <c r="AS887" s="65"/>
      <c r="AT887" s="65"/>
      <c r="AU887" s="65"/>
      <c r="AV887" s="65"/>
      <c r="AW887" s="65"/>
      <c r="AX887" s="65"/>
      <c r="AY887" s="65"/>
      <c r="AZ887" s="65"/>
    </row>
    <row r="888" spans="6:52" ht="18" customHeight="1" x14ac:dyDescent="0.3">
      <c r="F888" s="26"/>
      <c r="G888" s="64"/>
      <c r="H888" s="64"/>
      <c r="I888" s="64"/>
      <c r="J888" s="64"/>
      <c r="K888" s="64"/>
      <c r="L888" s="64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  <c r="AA888" s="64"/>
      <c r="AB888" s="64"/>
      <c r="AC888" s="64"/>
      <c r="AD888" s="64"/>
      <c r="AE888" s="64"/>
      <c r="AF888" s="64"/>
      <c r="AG888" s="64"/>
      <c r="AH888" s="64"/>
      <c r="AI888" s="64"/>
      <c r="AJ888" s="64"/>
      <c r="AK888" s="64"/>
      <c r="AL888" s="64"/>
      <c r="AM888" s="64"/>
      <c r="AN888" s="64"/>
      <c r="AO888" s="64"/>
      <c r="AP888" s="64"/>
      <c r="AQ888" s="64"/>
      <c r="AR888" s="64"/>
      <c r="AS888" s="64"/>
      <c r="AT888" s="64"/>
      <c r="AU888" s="64"/>
      <c r="AV888" s="64"/>
      <c r="AW888" s="64"/>
      <c r="AX888" s="64"/>
      <c r="AY888" s="64"/>
      <c r="AZ888" s="64"/>
    </row>
    <row r="889" spans="6:52" ht="18" customHeight="1" x14ac:dyDescent="0.3">
      <c r="F889" s="27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  <c r="AA889" s="65"/>
      <c r="AB889" s="65"/>
      <c r="AC889" s="65"/>
      <c r="AD889" s="65"/>
      <c r="AE889" s="65"/>
      <c r="AF889" s="65"/>
      <c r="AG889" s="65"/>
      <c r="AH889" s="65"/>
      <c r="AI889" s="65"/>
      <c r="AJ889" s="65"/>
      <c r="AK889" s="65"/>
      <c r="AL889" s="65"/>
      <c r="AM889" s="65"/>
      <c r="AN889" s="65"/>
      <c r="AO889" s="65"/>
      <c r="AP889" s="65"/>
      <c r="AQ889" s="65"/>
      <c r="AR889" s="65"/>
      <c r="AS889" s="65"/>
      <c r="AT889" s="65"/>
      <c r="AU889" s="65"/>
      <c r="AV889" s="65"/>
      <c r="AW889" s="65"/>
      <c r="AX889" s="65"/>
      <c r="AY889" s="65"/>
      <c r="AZ889" s="65"/>
    </row>
    <row r="890" spans="6:52" ht="18" customHeight="1" x14ac:dyDescent="0.3">
      <c r="F890" s="26"/>
      <c r="G890" s="64"/>
      <c r="H890" s="64"/>
      <c r="I890" s="64"/>
      <c r="J890" s="64"/>
      <c r="K890" s="64"/>
      <c r="L890" s="64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  <c r="AA890" s="64"/>
      <c r="AB890" s="64"/>
      <c r="AC890" s="64"/>
      <c r="AD890" s="64"/>
      <c r="AE890" s="64"/>
      <c r="AF890" s="64"/>
      <c r="AG890" s="64"/>
      <c r="AH890" s="64"/>
      <c r="AI890" s="64"/>
      <c r="AJ890" s="64"/>
      <c r="AK890" s="64"/>
      <c r="AL890" s="64"/>
      <c r="AM890" s="64"/>
      <c r="AN890" s="64"/>
      <c r="AO890" s="64"/>
      <c r="AP890" s="64"/>
      <c r="AQ890" s="64"/>
      <c r="AR890" s="64"/>
      <c r="AS890" s="64"/>
      <c r="AT890" s="64"/>
      <c r="AU890" s="64"/>
      <c r="AV890" s="64"/>
      <c r="AW890" s="64"/>
      <c r="AX890" s="64"/>
      <c r="AY890" s="64"/>
      <c r="AZ890" s="64"/>
    </row>
    <row r="891" spans="6:52" ht="18" customHeight="1" x14ac:dyDescent="0.3">
      <c r="F891" s="27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  <c r="AA891" s="65"/>
      <c r="AB891" s="65"/>
      <c r="AC891" s="65"/>
      <c r="AD891" s="65"/>
      <c r="AE891" s="65"/>
      <c r="AF891" s="65"/>
      <c r="AG891" s="65"/>
      <c r="AH891" s="65"/>
      <c r="AI891" s="65"/>
      <c r="AJ891" s="65"/>
      <c r="AK891" s="65"/>
      <c r="AL891" s="65"/>
      <c r="AM891" s="65"/>
      <c r="AN891" s="65"/>
      <c r="AO891" s="65"/>
      <c r="AP891" s="65"/>
      <c r="AQ891" s="65"/>
      <c r="AR891" s="65"/>
      <c r="AS891" s="65"/>
      <c r="AT891" s="65"/>
      <c r="AU891" s="65"/>
      <c r="AV891" s="65"/>
      <c r="AW891" s="65"/>
      <c r="AX891" s="65"/>
      <c r="AY891" s="65"/>
      <c r="AZ891" s="65"/>
    </row>
    <row r="892" spans="6:52" ht="18" customHeight="1" x14ac:dyDescent="0.3">
      <c r="F892" s="26"/>
      <c r="G892" s="64"/>
      <c r="H892" s="64"/>
      <c r="I892" s="64"/>
      <c r="J892" s="64"/>
      <c r="K892" s="64"/>
      <c r="L892" s="64"/>
      <c r="M892" s="64"/>
      <c r="N892" s="64"/>
      <c r="O892" s="64"/>
      <c r="P892" s="64"/>
      <c r="Q892" s="64"/>
      <c r="R892" s="64"/>
      <c r="S892" s="64"/>
      <c r="T892" s="64"/>
      <c r="U892" s="64"/>
      <c r="V892" s="64"/>
      <c r="W892" s="64"/>
      <c r="X892" s="64"/>
      <c r="Y892" s="64"/>
      <c r="Z892" s="64"/>
      <c r="AA892" s="64"/>
      <c r="AB892" s="64"/>
      <c r="AC892" s="64"/>
      <c r="AD892" s="64"/>
      <c r="AE892" s="64"/>
      <c r="AF892" s="64"/>
      <c r="AG892" s="64"/>
      <c r="AH892" s="64"/>
      <c r="AI892" s="64"/>
      <c r="AJ892" s="64"/>
      <c r="AK892" s="64"/>
      <c r="AL892" s="64"/>
      <c r="AM892" s="64"/>
      <c r="AN892" s="64"/>
      <c r="AO892" s="64"/>
      <c r="AP892" s="64"/>
      <c r="AQ892" s="64"/>
      <c r="AR892" s="64"/>
      <c r="AS892" s="64"/>
      <c r="AT892" s="64"/>
      <c r="AU892" s="64"/>
      <c r="AV892" s="64"/>
      <c r="AW892" s="64"/>
      <c r="AX892" s="64"/>
      <c r="AY892" s="64"/>
      <c r="AZ892" s="64"/>
    </row>
    <row r="893" spans="6:52" ht="18" customHeight="1" x14ac:dyDescent="0.3">
      <c r="F893" s="27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  <c r="AA893" s="65"/>
      <c r="AB893" s="65"/>
      <c r="AC893" s="65"/>
      <c r="AD893" s="65"/>
      <c r="AE893" s="65"/>
      <c r="AF893" s="65"/>
      <c r="AG893" s="65"/>
      <c r="AH893" s="65"/>
      <c r="AI893" s="65"/>
      <c r="AJ893" s="65"/>
      <c r="AK893" s="65"/>
      <c r="AL893" s="65"/>
      <c r="AM893" s="65"/>
      <c r="AN893" s="65"/>
      <c r="AO893" s="65"/>
      <c r="AP893" s="65"/>
      <c r="AQ893" s="65"/>
      <c r="AR893" s="65"/>
      <c r="AS893" s="65"/>
      <c r="AT893" s="65"/>
      <c r="AU893" s="65"/>
      <c r="AV893" s="65"/>
      <c r="AW893" s="65"/>
      <c r="AX893" s="65"/>
      <c r="AY893" s="65"/>
      <c r="AZ893" s="65"/>
    </row>
    <row r="894" spans="6:52" ht="18" customHeight="1" x14ac:dyDescent="0.3">
      <c r="F894" s="26"/>
      <c r="G894" s="64"/>
      <c r="H894" s="64"/>
      <c r="I894" s="64"/>
      <c r="J894" s="64"/>
      <c r="K894" s="64"/>
      <c r="L894" s="64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64"/>
      <c r="Y894" s="64"/>
      <c r="Z894" s="64"/>
      <c r="AA894" s="64"/>
      <c r="AB894" s="64"/>
      <c r="AC894" s="64"/>
      <c r="AD894" s="64"/>
      <c r="AE894" s="64"/>
      <c r="AF894" s="64"/>
      <c r="AG894" s="64"/>
      <c r="AH894" s="64"/>
      <c r="AI894" s="64"/>
      <c r="AJ894" s="64"/>
      <c r="AK894" s="64"/>
      <c r="AL894" s="64"/>
      <c r="AM894" s="64"/>
      <c r="AN894" s="64"/>
      <c r="AO894" s="64"/>
      <c r="AP894" s="64"/>
      <c r="AQ894" s="64"/>
      <c r="AR894" s="64"/>
      <c r="AS894" s="64"/>
      <c r="AT894" s="64"/>
      <c r="AU894" s="64"/>
      <c r="AV894" s="64"/>
      <c r="AW894" s="64"/>
      <c r="AX894" s="64"/>
      <c r="AY894" s="64"/>
      <c r="AZ894" s="64"/>
    </row>
    <row r="895" spans="6:52" ht="18" customHeight="1" x14ac:dyDescent="0.3">
      <c r="F895" s="27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  <c r="AA895" s="65"/>
      <c r="AB895" s="65"/>
      <c r="AC895" s="65"/>
      <c r="AD895" s="65"/>
      <c r="AE895" s="65"/>
      <c r="AF895" s="65"/>
      <c r="AG895" s="65"/>
      <c r="AH895" s="65"/>
      <c r="AI895" s="65"/>
      <c r="AJ895" s="65"/>
      <c r="AK895" s="65"/>
      <c r="AL895" s="65"/>
      <c r="AM895" s="65"/>
      <c r="AN895" s="65"/>
      <c r="AO895" s="65"/>
      <c r="AP895" s="65"/>
      <c r="AQ895" s="65"/>
      <c r="AR895" s="65"/>
      <c r="AS895" s="65"/>
      <c r="AT895" s="65"/>
      <c r="AU895" s="65"/>
      <c r="AV895" s="65"/>
      <c r="AW895" s="65"/>
      <c r="AX895" s="65"/>
      <c r="AY895" s="65"/>
      <c r="AZ895" s="65"/>
    </row>
    <row r="896" spans="6:52" ht="18" customHeight="1" x14ac:dyDescent="0.3">
      <c r="F896" s="26"/>
      <c r="G896" s="64"/>
      <c r="H896" s="64"/>
      <c r="I896" s="64"/>
      <c r="J896" s="64"/>
      <c r="K896" s="64"/>
      <c r="L896" s="64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64"/>
      <c r="Y896" s="64"/>
      <c r="Z896" s="64"/>
      <c r="AA896" s="64"/>
      <c r="AB896" s="64"/>
      <c r="AC896" s="64"/>
      <c r="AD896" s="64"/>
      <c r="AE896" s="64"/>
      <c r="AF896" s="64"/>
      <c r="AG896" s="64"/>
      <c r="AH896" s="64"/>
      <c r="AI896" s="64"/>
      <c r="AJ896" s="64"/>
      <c r="AK896" s="64"/>
      <c r="AL896" s="64"/>
      <c r="AM896" s="64"/>
      <c r="AN896" s="64"/>
      <c r="AO896" s="64"/>
      <c r="AP896" s="64"/>
      <c r="AQ896" s="64"/>
      <c r="AR896" s="64"/>
      <c r="AS896" s="64"/>
      <c r="AT896" s="64"/>
      <c r="AU896" s="64"/>
      <c r="AV896" s="64"/>
      <c r="AW896" s="64"/>
      <c r="AX896" s="64"/>
      <c r="AY896" s="64"/>
      <c r="AZ896" s="64"/>
    </row>
    <row r="897" spans="6:52" ht="18" customHeight="1" x14ac:dyDescent="0.3">
      <c r="F897" s="27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  <c r="AA897" s="65"/>
      <c r="AB897" s="65"/>
      <c r="AC897" s="65"/>
      <c r="AD897" s="65"/>
      <c r="AE897" s="65"/>
      <c r="AF897" s="65"/>
      <c r="AG897" s="65"/>
      <c r="AH897" s="65"/>
      <c r="AI897" s="65"/>
      <c r="AJ897" s="65"/>
      <c r="AK897" s="65"/>
      <c r="AL897" s="65"/>
      <c r="AM897" s="65"/>
      <c r="AN897" s="65"/>
      <c r="AO897" s="65"/>
      <c r="AP897" s="65"/>
      <c r="AQ897" s="65"/>
      <c r="AR897" s="65"/>
      <c r="AS897" s="65"/>
      <c r="AT897" s="65"/>
      <c r="AU897" s="65"/>
      <c r="AV897" s="65"/>
      <c r="AW897" s="65"/>
      <c r="AX897" s="65"/>
      <c r="AY897" s="65"/>
      <c r="AZ897" s="65"/>
    </row>
    <row r="898" spans="6:52" ht="18" customHeight="1" x14ac:dyDescent="0.3">
      <c r="F898" s="26"/>
      <c r="G898" s="64"/>
      <c r="H898" s="64"/>
      <c r="I898" s="64"/>
      <c r="J898" s="64"/>
      <c r="K898" s="64"/>
      <c r="L898" s="64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64"/>
      <c r="Y898" s="64"/>
      <c r="Z898" s="64"/>
      <c r="AA898" s="64"/>
      <c r="AB898" s="64"/>
      <c r="AC898" s="64"/>
      <c r="AD898" s="64"/>
      <c r="AE898" s="64"/>
      <c r="AF898" s="64"/>
      <c r="AG898" s="64"/>
      <c r="AH898" s="64"/>
      <c r="AI898" s="64"/>
      <c r="AJ898" s="64"/>
      <c r="AK898" s="64"/>
      <c r="AL898" s="64"/>
      <c r="AM898" s="64"/>
      <c r="AN898" s="64"/>
      <c r="AO898" s="64"/>
      <c r="AP898" s="64"/>
      <c r="AQ898" s="64"/>
      <c r="AR898" s="64"/>
      <c r="AS898" s="64"/>
      <c r="AT898" s="64"/>
      <c r="AU898" s="64"/>
      <c r="AV898" s="64"/>
      <c r="AW898" s="64"/>
      <c r="AX898" s="64"/>
      <c r="AY898" s="64"/>
      <c r="AZ898" s="64"/>
    </row>
    <row r="899" spans="6:52" ht="18" customHeight="1" x14ac:dyDescent="0.3">
      <c r="F899" s="27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  <c r="AA899" s="65"/>
      <c r="AB899" s="65"/>
      <c r="AC899" s="65"/>
      <c r="AD899" s="65"/>
      <c r="AE899" s="65"/>
      <c r="AF899" s="65"/>
      <c r="AG899" s="65"/>
      <c r="AH899" s="65"/>
      <c r="AI899" s="65"/>
      <c r="AJ899" s="65"/>
      <c r="AK899" s="65"/>
      <c r="AL899" s="65"/>
      <c r="AM899" s="65"/>
      <c r="AN899" s="65"/>
      <c r="AO899" s="65"/>
      <c r="AP899" s="65"/>
      <c r="AQ899" s="65"/>
      <c r="AR899" s="65"/>
      <c r="AS899" s="65"/>
      <c r="AT899" s="65"/>
      <c r="AU899" s="65"/>
      <c r="AV899" s="65"/>
      <c r="AW899" s="65"/>
      <c r="AX899" s="65"/>
      <c r="AY899" s="65"/>
      <c r="AZ899" s="65"/>
    </row>
    <row r="900" spans="6:52" ht="18" customHeight="1" x14ac:dyDescent="0.3">
      <c r="F900" s="26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64"/>
      <c r="U900" s="64"/>
      <c r="V900" s="64"/>
      <c r="W900" s="64"/>
      <c r="X900" s="64"/>
      <c r="Y900" s="64"/>
      <c r="Z900" s="64"/>
      <c r="AA900" s="64"/>
      <c r="AB900" s="64"/>
      <c r="AC900" s="64"/>
      <c r="AD900" s="64"/>
      <c r="AE900" s="64"/>
      <c r="AF900" s="64"/>
      <c r="AG900" s="64"/>
      <c r="AH900" s="64"/>
      <c r="AI900" s="64"/>
      <c r="AJ900" s="64"/>
      <c r="AK900" s="64"/>
      <c r="AL900" s="64"/>
      <c r="AM900" s="64"/>
      <c r="AN900" s="64"/>
      <c r="AO900" s="64"/>
      <c r="AP900" s="64"/>
      <c r="AQ900" s="64"/>
      <c r="AR900" s="64"/>
      <c r="AS900" s="64"/>
      <c r="AT900" s="64"/>
      <c r="AU900" s="64"/>
      <c r="AV900" s="64"/>
      <c r="AW900" s="64"/>
      <c r="AX900" s="64"/>
      <c r="AY900" s="64"/>
      <c r="AZ900" s="64"/>
    </row>
    <row r="901" spans="6:52" ht="18" customHeight="1" x14ac:dyDescent="0.3">
      <c r="F901" s="27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  <c r="AA901" s="65"/>
      <c r="AB901" s="65"/>
      <c r="AC901" s="65"/>
      <c r="AD901" s="65"/>
      <c r="AE901" s="65"/>
      <c r="AF901" s="65"/>
      <c r="AG901" s="65"/>
      <c r="AH901" s="65"/>
      <c r="AI901" s="65"/>
      <c r="AJ901" s="65"/>
      <c r="AK901" s="65"/>
      <c r="AL901" s="65"/>
      <c r="AM901" s="65"/>
      <c r="AN901" s="65"/>
      <c r="AO901" s="65"/>
      <c r="AP901" s="65"/>
      <c r="AQ901" s="65"/>
      <c r="AR901" s="65"/>
      <c r="AS901" s="65"/>
      <c r="AT901" s="65"/>
      <c r="AU901" s="65"/>
      <c r="AV901" s="65"/>
      <c r="AW901" s="65"/>
      <c r="AX901" s="65"/>
      <c r="AY901" s="65"/>
      <c r="AZ901" s="65"/>
    </row>
    <row r="902" spans="6:52" ht="18" customHeight="1" x14ac:dyDescent="0.3">
      <c r="F902" s="26"/>
      <c r="G902" s="64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T902" s="64"/>
      <c r="U902" s="64"/>
      <c r="V902" s="64"/>
      <c r="W902" s="64"/>
      <c r="X902" s="64"/>
      <c r="Y902" s="64"/>
      <c r="Z902" s="64"/>
      <c r="AA902" s="64"/>
      <c r="AB902" s="64"/>
      <c r="AC902" s="64"/>
      <c r="AD902" s="64"/>
      <c r="AE902" s="64"/>
      <c r="AF902" s="64"/>
      <c r="AG902" s="64"/>
      <c r="AH902" s="64"/>
      <c r="AI902" s="64"/>
      <c r="AJ902" s="64"/>
      <c r="AK902" s="64"/>
      <c r="AL902" s="64"/>
      <c r="AM902" s="64"/>
      <c r="AN902" s="64"/>
      <c r="AO902" s="64"/>
      <c r="AP902" s="64"/>
      <c r="AQ902" s="64"/>
      <c r="AR902" s="64"/>
      <c r="AS902" s="64"/>
      <c r="AT902" s="64"/>
      <c r="AU902" s="64"/>
      <c r="AV902" s="64"/>
      <c r="AW902" s="64"/>
      <c r="AX902" s="64"/>
      <c r="AY902" s="64"/>
      <c r="AZ902" s="64"/>
    </row>
    <row r="903" spans="6:52" ht="18" customHeight="1" x14ac:dyDescent="0.3">
      <c r="F903" s="27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  <c r="AA903" s="65"/>
      <c r="AB903" s="65"/>
      <c r="AC903" s="65"/>
      <c r="AD903" s="65"/>
      <c r="AE903" s="65"/>
      <c r="AF903" s="65"/>
      <c r="AG903" s="65"/>
      <c r="AH903" s="65"/>
      <c r="AI903" s="65"/>
      <c r="AJ903" s="65"/>
      <c r="AK903" s="65"/>
      <c r="AL903" s="65"/>
      <c r="AM903" s="65"/>
      <c r="AN903" s="65"/>
      <c r="AO903" s="65"/>
      <c r="AP903" s="65"/>
      <c r="AQ903" s="65"/>
      <c r="AR903" s="65"/>
      <c r="AS903" s="65"/>
      <c r="AT903" s="65"/>
      <c r="AU903" s="65"/>
      <c r="AV903" s="65"/>
      <c r="AW903" s="65"/>
      <c r="AX903" s="65"/>
      <c r="AY903" s="65"/>
      <c r="AZ903" s="65"/>
    </row>
    <row r="904" spans="6:52" ht="18" customHeight="1" x14ac:dyDescent="0.3">
      <c r="F904" s="26"/>
      <c r="G904" s="64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64"/>
      <c r="AA904" s="64"/>
      <c r="AB904" s="64"/>
      <c r="AC904" s="64"/>
      <c r="AD904" s="64"/>
      <c r="AE904" s="64"/>
      <c r="AF904" s="64"/>
      <c r="AG904" s="64"/>
      <c r="AH904" s="64"/>
      <c r="AI904" s="64"/>
      <c r="AJ904" s="64"/>
      <c r="AK904" s="64"/>
      <c r="AL904" s="64"/>
      <c r="AM904" s="64"/>
      <c r="AN904" s="64"/>
      <c r="AO904" s="64"/>
      <c r="AP904" s="64"/>
      <c r="AQ904" s="64"/>
      <c r="AR904" s="64"/>
      <c r="AS904" s="64"/>
      <c r="AT904" s="64"/>
      <c r="AU904" s="64"/>
      <c r="AV904" s="64"/>
      <c r="AW904" s="64"/>
      <c r="AX904" s="64"/>
      <c r="AY904" s="64"/>
      <c r="AZ904" s="64"/>
    </row>
    <row r="905" spans="6:52" ht="18" customHeight="1" x14ac:dyDescent="0.3">
      <c r="F905" s="27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  <c r="AA905" s="65"/>
      <c r="AB905" s="65"/>
      <c r="AC905" s="65"/>
      <c r="AD905" s="65"/>
      <c r="AE905" s="65"/>
      <c r="AF905" s="65"/>
      <c r="AG905" s="65"/>
      <c r="AH905" s="65"/>
      <c r="AI905" s="65"/>
      <c r="AJ905" s="65"/>
      <c r="AK905" s="65"/>
      <c r="AL905" s="65"/>
      <c r="AM905" s="65"/>
      <c r="AN905" s="65"/>
      <c r="AO905" s="65"/>
      <c r="AP905" s="65"/>
      <c r="AQ905" s="65"/>
      <c r="AR905" s="65"/>
      <c r="AS905" s="65"/>
      <c r="AT905" s="65"/>
      <c r="AU905" s="65"/>
      <c r="AV905" s="65"/>
      <c r="AW905" s="65"/>
      <c r="AX905" s="65"/>
      <c r="AY905" s="65"/>
      <c r="AZ905" s="65"/>
    </row>
    <row r="906" spans="6:52" ht="18" customHeight="1" x14ac:dyDescent="0.3">
      <c r="F906" s="26"/>
      <c r="G906" s="64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T906" s="64"/>
      <c r="U906" s="64"/>
      <c r="V906" s="64"/>
      <c r="W906" s="64"/>
      <c r="X906" s="64"/>
      <c r="Y906" s="64"/>
      <c r="Z906" s="64"/>
      <c r="AA906" s="64"/>
      <c r="AB906" s="64"/>
      <c r="AC906" s="64"/>
      <c r="AD906" s="64"/>
      <c r="AE906" s="64"/>
      <c r="AF906" s="64"/>
      <c r="AG906" s="64"/>
      <c r="AH906" s="64"/>
      <c r="AI906" s="64"/>
      <c r="AJ906" s="64"/>
      <c r="AK906" s="64"/>
      <c r="AL906" s="64"/>
      <c r="AM906" s="64"/>
      <c r="AN906" s="64"/>
      <c r="AO906" s="64"/>
      <c r="AP906" s="64"/>
      <c r="AQ906" s="64"/>
      <c r="AR906" s="64"/>
      <c r="AS906" s="64"/>
      <c r="AT906" s="64"/>
      <c r="AU906" s="64"/>
      <c r="AV906" s="64"/>
      <c r="AW906" s="64"/>
      <c r="AX906" s="64"/>
      <c r="AY906" s="64"/>
      <c r="AZ906" s="64"/>
    </row>
    <row r="907" spans="6:52" ht="18" customHeight="1" x14ac:dyDescent="0.3">
      <c r="F907" s="27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  <c r="AA907" s="65"/>
      <c r="AB907" s="65"/>
      <c r="AC907" s="65"/>
      <c r="AD907" s="65"/>
      <c r="AE907" s="65"/>
      <c r="AF907" s="65"/>
      <c r="AG907" s="65"/>
      <c r="AH907" s="65"/>
      <c r="AI907" s="65"/>
      <c r="AJ907" s="65"/>
      <c r="AK907" s="65"/>
      <c r="AL907" s="65"/>
      <c r="AM907" s="65"/>
      <c r="AN907" s="65"/>
      <c r="AO907" s="65"/>
      <c r="AP907" s="65"/>
      <c r="AQ907" s="65"/>
      <c r="AR907" s="65"/>
      <c r="AS907" s="65"/>
      <c r="AT907" s="65"/>
      <c r="AU907" s="65"/>
      <c r="AV907" s="65"/>
      <c r="AW907" s="65"/>
      <c r="AX907" s="65"/>
      <c r="AY907" s="65"/>
      <c r="AZ907" s="65"/>
    </row>
    <row r="908" spans="6:52" ht="18" customHeight="1" x14ac:dyDescent="0.3">
      <c r="F908" s="26"/>
      <c r="G908" s="64"/>
      <c r="H908" s="64"/>
      <c r="I908" s="64"/>
      <c r="J908" s="64"/>
      <c r="K908" s="64"/>
      <c r="L908" s="64"/>
      <c r="M908" s="64"/>
      <c r="N908" s="64"/>
      <c r="O908" s="64"/>
      <c r="P908" s="64"/>
      <c r="Q908" s="64"/>
      <c r="R908" s="64"/>
      <c r="S908" s="64"/>
      <c r="T908" s="64"/>
      <c r="U908" s="64"/>
      <c r="V908" s="64"/>
      <c r="W908" s="64"/>
      <c r="X908" s="64"/>
      <c r="Y908" s="64"/>
      <c r="Z908" s="64"/>
      <c r="AA908" s="64"/>
      <c r="AB908" s="64"/>
      <c r="AC908" s="64"/>
      <c r="AD908" s="64"/>
      <c r="AE908" s="64"/>
      <c r="AF908" s="64"/>
      <c r="AG908" s="64"/>
      <c r="AH908" s="64"/>
      <c r="AI908" s="64"/>
      <c r="AJ908" s="64"/>
      <c r="AK908" s="64"/>
      <c r="AL908" s="64"/>
      <c r="AM908" s="64"/>
      <c r="AN908" s="64"/>
      <c r="AO908" s="64"/>
      <c r="AP908" s="64"/>
      <c r="AQ908" s="64"/>
      <c r="AR908" s="64"/>
      <c r="AS908" s="64"/>
      <c r="AT908" s="64"/>
      <c r="AU908" s="64"/>
      <c r="AV908" s="64"/>
      <c r="AW908" s="64"/>
      <c r="AX908" s="64"/>
      <c r="AY908" s="64"/>
      <c r="AZ908" s="64"/>
    </row>
    <row r="909" spans="6:52" ht="18" customHeight="1" x14ac:dyDescent="0.3">
      <c r="F909" s="27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  <c r="AA909" s="65"/>
      <c r="AB909" s="65"/>
      <c r="AC909" s="65"/>
      <c r="AD909" s="65"/>
      <c r="AE909" s="65"/>
      <c r="AF909" s="65"/>
      <c r="AG909" s="65"/>
      <c r="AH909" s="65"/>
      <c r="AI909" s="65"/>
      <c r="AJ909" s="65"/>
      <c r="AK909" s="65"/>
      <c r="AL909" s="65"/>
      <c r="AM909" s="65"/>
      <c r="AN909" s="65"/>
      <c r="AO909" s="65"/>
      <c r="AP909" s="65"/>
      <c r="AQ909" s="65"/>
      <c r="AR909" s="65"/>
      <c r="AS909" s="65"/>
      <c r="AT909" s="65"/>
      <c r="AU909" s="65"/>
      <c r="AV909" s="65"/>
      <c r="AW909" s="65"/>
      <c r="AX909" s="65"/>
      <c r="AY909" s="65"/>
      <c r="AZ909" s="65"/>
    </row>
    <row r="910" spans="6:52" ht="18" customHeight="1" x14ac:dyDescent="0.3">
      <c r="F910" s="26"/>
      <c r="G910" s="64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T910" s="64"/>
      <c r="U910" s="64"/>
      <c r="V910" s="64"/>
      <c r="W910" s="64"/>
      <c r="X910" s="64"/>
      <c r="Y910" s="64"/>
      <c r="Z910" s="64"/>
      <c r="AA910" s="64"/>
      <c r="AB910" s="64"/>
      <c r="AC910" s="64"/>
      <c r="AD910" s="64"/>
      <c r="AE910" s="64"/>
      <c r="AF910" s="64"/>
      <c r="AG910" s="64"/>
      <c r="AH910" s="64"/>
      <c r="AI910" s="64"/>
      <c r="AJ910" s="64"/>
      <c r="AK910" s="64"/>
      <c r="AL910" s="64"/>
      <c r="AM910" s="64"/>
      <c r="AN910" s="64"/>
      <c r="AO910" s="64"/>
      <c r="AP910" s="64"/>
      <c r="AQ910" s="64"/>
      <c r="AR910" s="64"/>
      <c r="AS910" s="64"/>
      <c r="AT910" s="64"/>
      <c r="AU910" s="64"/>
      <c r="AV910" s="64"/>
      <c r="AW910" s="64"/>
      <c r="AX910" s="64"/>
      <c r="AY910" s="64"/>
      <c r="AZ910" s="64"/>
    </row>
    <row r="911" spans="6:52" ht="18" customHeight="1" x14ac:dyDescent="0.3">
      <c r="F911" s="27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  <c r="AA911" s="65"/>
      <c r="AB911" s="65"/>
      <c r="AC911" s="65"/>
      <c r="AD911" s="65"/>
      <c r="AE911" s="65"/>
      <c r="AF911" s="65"/>
      <c r="AG911" s="65"/>
      <c r="AH911" s="65"/>
      <c r="AI911" s="65"/>
      <c r="AJ911" s="65"/>
      <c r="AK911" s="65"/>
      <c r="AL911" s="65"/>
      <c r="AM911" s="65"/>
      <c r="AN911" s="65"/>
      <c r="AO911" s="65"/>
      <c r="AP911" s="65"/>
      <c r="AQ911" s="65"/>
      <c r="AR911" s="65"/>
      <c r="AS911" s="65"/>
      <c r="AT911" s="65"/>
      <c r="AU911" s="65"/>
      <c r="AV911" s="65"/>
      <c r="AW911" s="65"/>
      <c r="AX911" s="65"/>
      <c r="AY911" s="65"/>
      <c r="AZ911" s="65"/>
    </row>
    <row r="912" spans="6:52" ht="18" customHeight="1" x14ac:dyDescent="0.3">
      <c r="F912" s="26"/>
      <c r="G912" s="64"/>
      <c r="H912" s="64"/>
      <c r="I912" s="64"/>
      <c r="J912" s="64"/>
      <c r="K912" s="64"/>
      <c r="L912" s="64"/>
      <c r="M912" s="64"/>
      <c r="N912" s="64"/>
      <c r="O912" s="64"/>
      <c r="P912" s="64"/>
      <c r="Q912" s="64"/>
      <c r="R912" s="64"/>
      <c r="S912" s="64"/>
      <c r="T912" s="64"/>
      <c r="U912" s="64"/>
      <c r="V912" s="64"/>
      <c r="W912" s="64"/>
      <c r="X912" s="64"/>
      <c r="Y912" s="64"/>
      <c r="Z912" s="64"/>
      <c r="AA912" s="64"/>
      <c r="AB912" s="64"/>
      <c r="AC912" s="64"/>
      <c r="AD912" s="64"/>
      <c r="AE912" s="64"/>
      <c r="AF912" s="64"/>
      <c r="AG912" s="64"/>
      <c r="AH912" s="64"/>
      <c r="AI912" s="64"/>
      <c r="AJ912" s="64"/>
      <c r="AK912" s="64"/>
      <c r="AL912" s="64"/>
      <c r="AM912" s="64"/>
      <c r="AN912" s="64"/>
      <c r="AO912" s="64"/>
      <c r="AP912" s="64"/>
      <c r="AQ912" s="64"/>
      <c r="AR912" s="64"/>
      <c r="AS912" s="64"/>
      <c r="AT912" s="64"/>
      <c r="AU912" s="64"/>
      <c r="AV912" s="64"/>
      <c r="AW912" s="64"/>
      <c r="AX912" s="64"/>
      <c r="AY912" s="64"/>
      <c r="AZ912" s="64"/>
    </row>
    <row r="913" spans="6:52" ht="18" customHeight="1" x14ac:dyDescent="0.3">
      <c r="F913" s="27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  <c r="AA913" s="65"/>
      <c r="AB913" s="65"/>
      <c r="AC913" s="65"/>
      <c r="AD913" s="65"/>
      <c r="AE913" s="65"/>
      <c r="AF913" s="65"/>
      <c r="AG913" s="65"/>
      <c r="AH913" s="65"/>
      <c r="AI913" s="65"/>
      <c r="AJ913" s="65"/>
      <c r="AK913" s="65"/>
      <c r="AL913" s="65"/>
      <c r="AM913" s="65"/>
      <c r="AN913" s="65"/>
      <c r="AO913" s="65"/>
      <c r="AP913" s="65"/>
      <c r="AQ913" s="65"/>
      <c r="AR913" s="65"/>
      <c r="AS913" s="65"/>
      <c r="AT913" s="65"/>
      <c r="AU913" s="65"/>
      <c r="AV913" s="65"/>
      <c r="AW913" s="65"/>
      <c r="AX913" s="65"/>
      <c r="AY913" s="65"/>
      <c r="AZ913" s="65"/>
    </row>
    <row r="914" spans="6:52" ht="18" customHeight="1" x14ac:dyDescent="0.3">
      <c r="F914" s="26"/>
      <c r="G914" s="64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T914" s="64"/>
      <c r="U914" s="64"/>
      <c r="V914" s="64"/>
      <c r="W914" s="64"/>
      <c r="X914" s="64"/>
      <c r="Y914" s="64"/>
      <c r="Z914" s="64"/>
      <c r="AA914" s="64"/>
      <c r="AB914" s="64"/>
      <c r="AC914" s="64"/>
      <c r="AD914" s="64"/>
      <c r="AE914" s="64"/>
      <c r="AF914" s="64"/>
      <c r="AG914" s="64"/>
      <c r="AH914" s="64"/>
      <c r="AI914" s="64"/>
      <c r="AJ914" s="64"/>
      <c r="AK914" s="64"/>
      <c r="AL914" s="64"/>
      <c r="AM914" s="64"/>
      <c r="AN914" s="64"/>
      <c r="AO914" s="64"/>
      <c r="AP914" s="64"/>
      <c r="AQ914" s="64"/>
      <c r="AR914" s="64"/>
      <c r="AS914" s="64"/>
      <c r="AT914" s="64"/>
      <c r="AU914" s="64"/>
      <c r="AV914" s="64"/>
      <c r="AW914" s="64"/>
      <c r="AX914" s="64"/>
      <c r="AY914" s="64"/>
      <c r="AZ914" s="64"/>
    </row>
    <row r="915" spans="6:52" ht="18" customHeight="1" x14ac:dyDescent="0.3">
      <c r="F915" s="27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  <c r="AA915" s="65"/>
      <c r="AB915" s="65"/>
      <c r="AC915" s="65"/>
      <c r="AD915" s="65"/>
      <c r="AE915" s="65"/>
      <c r="AF915" s="65"/>
      <c r="AG915" s="65"/>
      <c r="AH915" s="65"/>
      <c r="AI915" s="65"/>
      <c r="AJ915" s="65"/>
      <c r="AK915" s="65"/>
      <c r="AL915" s="65"/>
      <c r="AM915" s="65"/>
      <c r="AN915" s="65"/>
      <c r="AO915" s="65"/>
      <c r="AP915" s="65"/>
      <c r="AQ915" s="65"/>
      <c r="AR915" s="65"/>
      <c r="AS915" s="65"/>
      <c r="AT915" s="65"/>
      <c r="AU915" s="65"/>
      <c r="AV915" s="65"/>
      <c r="AW915" s="65"/>
      <c r="AX915" s="65"/>
      <c r="AY915" s="65"/>
      <c r="AZ915" s="65"/>
    </row>
    <row r="916" spans="6:52" ht="18" customHeight="1" x14ac:dyDescent="0.3">
      <c r="F916" s="26"/>
      <c r="G916" s="64"/>
      <c r="H916" s="64"/>
      <c r="I916" s="64"/>
      <c r="J916" s="64"/>
      <c r="K916" s="64"/>
      <c r="L916" s="64"/>
      <c r="M916" s="64"/>
      <c r="N916" s="64"/>
      <c r="O916" s="64"/>
      <c r="P916" s="64"/>
      <c r="Q916" s="64"/>
      <c r="R916" s="64"/>
      <c r="S916" s="64"/>
      <c r="T916" s="64"/>
      <c r="U916" s="64"/>
      <c r="V916" s="64"/>
      <c r="W916" s="64"/>
      <c r="X916" s="64"/>
      <c r="Y916" s="64"/>
      <c r="Z916" s="64"/>
      <c r="AA916" s="64"/>
      <c r="AB916" s="64"/>
      <c r="AC916" s="64"/>
      <c r="AD916" s="64"/>
      <c r="AE916" s="64"/>
      <c r="AF916" s="64"/>
      <c r="AG916" s="64"/>
      <c r="AH916" s="64"/>
      <c r="AI916" s="64"/>
      <c r="AJ916" s="64"/>
      <c r="AK916" s="64"/>
      <c r="AL916" s="64"/>
      <c r="AM916" s="64"/>
      <c r="AN916" s="64"/>
      <c r="AO916" s="64"/>
      <c r="AP916" s="64"/>
      <c r="AQ916" s="64"/>
      <c r="AR916" s="64"/>
      <c r="AS916" s="64"/>
      <c r="AT916" s="64"/>
      <c r="AU916" s="64"/>
      <c r="AV916" s="64"/>
      <c r="AW916" s="64"/>
      <c r="AX916" s="64"/>
      <c r="AY916" s="64"/>
      <c r="AZ916" s="64"/>
    </row>
    <row r="917" spans="6:52" ht="18" customHeight="1" x14ac:dyDescent="0.3">
      <c r="F917" s="27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  <c r="AA917" s="65"/>
      <c r="AB917" s="65"/>
      <c r="AC917" s="65"/>
      <c r="AD917" s="65"/>
      <c r="AE917" s="65"/>
      <c r="AF917" s="65"/>
      <c r="AG917" s="65"/>
      <c r="AH917" s="65"/>
      <c r="AI917" s="65"/>
      <c r="AJ917" s="65"/>
      <c r="AK917" s="65"/>
      <c r="AL917" s="65"/>
      <c r="AM917" s="65"/>
      <c r="AN917" s="65"/>
      <c r="AO917" s="65"/>
      <c r="AP917" s="65"/>
      <c r="AQ917" s="65"/>
      <c r="AR917" s="65"/>
      <c r="AS917" s="65"/>
      <c r="AT917" s="65"/>
      <c r="AU917" s="65"/>
      <c r="AV917" s="65"/>
      <c r="AW917" s="65"/>
      <c r="AX917" s="65"/>
      <c r="AY917" s="65"/>
      <c r="AZ917" s="65"/>
    </row>
    <row r="918" spans="6:52" ht="18" customHeight="1" x14ac:dyDescent="0.3">
      <c r="F918" s="26"/>
      <c r="G918" s="64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T918" s="64"/>
      <c r="U918" s="64"/>
      <c r="V918" s="64"/>
      <c r="W918" s="64"/>
      <c r="X918" s="64"/>
      <c r="Y918" s="64"/>
      <c r="Z918" s="64"/>
      <c r="AA918" s="64"/>
      <c r="AB918" s="64"/>
      <c r="AC918" s="64"/>
      <c r="AD918" s="64"/>
      <c r="AE918" s="64"/>
      <c r="AF918" s="64"/>
      <c r="AG918" s="64"/>
      <c r="AH918" s="64"/>
      <c r="AI918" s="64"/>
      <c r="AJ918" s="64"/>
      <c r="AK918" s="64"/>
      <c r="AL918" s="64"/>
      <c r="AM918" s="64"/>
      <c r="AN918" s="64"/>
      <c r="AO918" s="64"/>
      <c r="AP918" s="64"/>
      <c r="AQ918" s="64"/>
      <c r="AR918" s="64"/>
      <c r="AS918" s="64"/>
      <c r="AT918" s="64"/>
      <c r="AU918" s="64"/>
      <c r="AV918" s="64"/>
      <c r="AW918" s="64"/>
      <c r="AX918" s="64"/>
      <c r="AY918" s="64"/>
      <c r="AZ918" s="64"/>
    </row>
    <row r="919" spans="6:52" ht="18" customHeight="1" x14ac:dyDescent="0.3">
      <c r="F919" s="27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  <c r="AA919" s="65"/>
      <c r="AB919" s="65"/>
      <c r="AC919" s="65"/>
      <c r="AD919" s="65"/>
      <c r="AE919" s="65"/>
      <c r="AF919" s="65"/>
      <c r="AG919" s="65"/>
      <c r="AH919" s="65"/>
      <c r="AI919" s="65"/>
      <c r="AJ919" s="65"/>
      <c r="AK919" s="65"/>
      <c r="AL919" s="65"/>
      <c r="AM919" s="65"/>
      <c r="AN919" s="65"/>
      <c r="AO919" s="65"/>
      <c r="AP919" s="65"/>
      <c r="AQ919" s="65"/>
      <c r="AR919" s="65"/>
      <c r="AS919" s="65"/>
      <c r="AT919" s="65"/>
      <c r="AU919" s="65"/>
      <c r="AV919" s="65"/>
      <c r="AW919" s="65"/>
      <c r="AX919" s="65"/>
      <c r="AY919" s="65"/>
      <c r="AZ919" s="65"/>
    </row>
    <row r="920" spans="6:52" ht="18" customHeight="1" x14ac:dyDescent="0.3">
      <c r="F920" s="26"/>
      <c r="G920" s="64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T920" s="64"/>
      <c r="U920" s="64"/>
      <c r="V920" s="64"/>
      <c r="W920" s="64"/>
      <c r="X920" s="64"/>
      <c r="Y920" s="64"/>
      <c r="Z920" s="64"/>
      <c r="AA920" s="64"/>
      <c r="AB920" s="64"/>
      <c r="AC920" s="64"/>
      <c r="AD920" s="64"/>
      <c r="AE920" s="64"/>
      <c r="AF920" s="64"/>
      <c r="AG920" s="64"/>
      <c r="AH920" s="64"/>
      <c r="AI920" s="64"/>
      <c r="AJ920" s="64"/>
      <c r="AK920" s="64"/>
      <c r="AL920" s="64"/>
      <c r="AM920" s="64"/>
      <c r="AN920" s="64"/>
      <c r="AO920" s="64"/>
      <c r="AP920" s="64"/>
      <c r="AQ920" s="64"/>
      <c r="AR920" s="64"/>
      <c r="AS920" s="64"/>
      <c r="AT920" s="64"/>
      <c r="AU920" s="64"/>
      <c r="AV920" s="64"/>
      <c r="AW920" s="64"/>
      <c r="AX920" s="64"/>
      <c r="AY920" s="64"/>
      <c r="AZ920" s="64"/>
    </row>
    <row r="921" spans="6:52" ht="18" customHeight="1" x14ac:dyDescent="0.3">
      <c r="F921" s="27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  <c r="AA921" s="65"/>
      <c r="AB921" s="65"/>
      <c r="AC921" s="65"/>
      <c r="AD921" s="65"/>
      <c r="AE921" s="65"/>
      <c r="AF921" s="65"/>
      <c r="AG921" s="65"/>
      <c r="AH921" s="65"/>
      <c r="AI921" s="65"/>
      <c r="AJ921" s="65"/>
      <c r="AK921" s="65"/>
      <c r="AL921" s="65"/>
      <c r="AM921" s="65"/>
      <c r="AN921" s="65"/>
      <c r="AO921" s="65"/>
      <c r="AP921" s="65"/>
      <c r="AQ921" s="65"/>
      <c r="AR921" s="65"/>
      <c r="AS921" s="65"/>
      <c r="AT921" s="65"/>
      <c r="AU921" s="65"/>
      <c r="AV921" s="65"/>
      <c r="AW921" s="65"/>
      <c r="AX921" s="65"/>
      <c r="AY921" s="65"/>
      <c r="AZ921" s="65"/>
    </row>
    <row r="922" spans="6:52" ht="18" customHeight="1" x14ac:dyDescent="0.3">
      <c r="F922" s="26"/>
      <c r="G922" s="64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64"/>
      <c r="U922" s="64"/>
      <c r="V922" s="64"/>
      <c r="W922" s="64"/>
      <c r="X922" s="64"/>
      <c r="Y922" s="64"/>
      <c r="Z922" s="64"/>
      <c r="AA922" s="64"/>
      <c r="AB922" s="64"/>
      <c r="AC922" s="64"/>
      <c r="AD922" s="64"/>
      <c r="AE922" s="64"/>
      <c r="AF922" s="64"/>
      <c r="AG922" s="64"/>
      <c r="AH922" s="64"/>
      <c r="AI922" s="64"/>
      <c r="AJ922" s="64"/>
      <c r="AK922" s="64"/>
      <c r="AL922" s="64"/>
      <c r="AM922" s="64"/>
      <c r="AN922" s="64"/>
      <c r="AO922" s="64"/>
      <c r="AP922" s="64"/>
      <c r="AQ922" s="64"/>
      <c r="AR922" s="64"/>
      <c r="AS922" s="64"/>
      <c r="AT922" s="64"/>
      <c r="AU922" s="64"/>
      <c r="AV922" s="64"/>
      <c r="AW922" s="64"/>
      <c r="AX922" s="64"/>
      <c r="AY922" s="64"/>
      <c r="AZ922" s="64"/>
    </row>
    <row r="923" spans="6:52" ht="18" customHeight="1" x14ac:dyDescent="0.3">
      <c r="F923" s="27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  <c r="AA923" s="65"/>
      <c r="AB923" s="65"/>
      <c r="AC923" s="65"/>
      <c r="AD923" s="65"/>
      <c r="AE923" s="65"/>
      <c r="AF923" s="65"/>
      <c r="AG923" s="65"/>
      <c r="AH923" s="65"/>
      <c r="AI923" s="65"/>
      <c r="AJ923" s="65"/>
      <c r="AK923" s="65"/>
      <c r="AL923" s="65"/>
      <c r="AM923" s="65"/>
      <c r="AN923" s="65"/>
      <c r="AO923" s="65"/>
      <c r="AP923" s="65"/>
      <c r="AQ923" s="65"/>
      <c r="AR923" s="65"/>
      <c r="AS923" s="65"/>
      <c r="AT923" s="65"/>
      <c r="AU923" s="65"/>
      <c r="AV923" s="65"/>
      <c r="AW923" s="65"/>
      <c r="AX923" s="65"/>
      <c r="AY923" s="65"/>
      <c r="AZ923" s="65"/>
    </row>
    <row r="924" spans="6:52" ht="18" customHeight="1" x14ac:dyDescent="0.3">
      <c r="F924" s="26"/>
      <c r="G924" s="64"/>
      <c r="H924" s="64"/>
      <c r="I924" s="64"/>
      <c r="J924" s="64"/>
      <c r="K924" s="64"/>
      <c r="L924" s="64"/>
      <c r="M924" s="64"/>
      <c r="N924" s="64"/>
      <c r="O924" s="64"/>
      <c r="P924" s="64"/>
      <c r="Q924" s="64"/>
      <c r="R924" s="64"/>
      <c r="S924" s="64"/>
      <c r="T924" s="64"/>
      <c r="U924" s="64"/>
      <c r="V924" s="64"/>
      <c r="W924" s="64"/>
      <c r="X924" s="64"/>
      <c r="Y924" s="64"/>
      <c r="Z924" s="64"/>
      <c r="AA924" s="64"/>
      <c r="AB924" s="64"/>
      <c r="AC924" s="64"/>
      <c r="AD924" s="64"/>
      <c r="AE924" s="64"/>
      <c r="AF924" s="64"/>
      <c r="AG924" s="64"/>
      <c r="AH924" s="64"/>
      <c r="AI924" s="64"/>
      <c r="AJ924" s="64"/>
      <c r="AK924" s="64"/>
      <c r="AL924" s="64"/>
      <c r="AM924" s="64"/>
      <c r="AN924" s="64"/>
      <c r="AO924" s="64"/>
      <c r="AP924" s="64"/>
      <c r="AQ924" s="64"/>
      <c r="AR924" s="64"/>
      <c r="AS924" s="64"/>
      <c r="AT924" s="64"/>
      <c r="AU924" s="64"/>
      <c r="AV924" s="64"/>
      <c r="AW924" s="64"/>
      <c r="AX924" s="64"/>
      <c r="AY924" s="64"/>
      <c r="AZ924" s="64"/>
    </row>
    <row r="925" spans="6:52" ht="18" customHeight="1" x14ac:dyDescent="0.3">
      <c r="F925" s="27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  <c r="AA925" s="65"/>
      <c r="AB925" s="65"/>
      <c r="AC925" s="65"/>
      <c r="AD925" s="65"/>
      <c r="AE925" s="65"/>
      <c r="AF925" s="65"/>
      <c r="AG925" s="65"/>
      <c r="AH925" s="65"/>
      <c r="AI925" s="65"/>
      <c r="AJ925" s="65"/>
      <c r="AK925" s="65"/>
      <c r="AL925" s="65"/>
      <c r="AM925" s="65"/>
      <c r="AN925" s="65"/>
      <c r="AO925" s="65"/>
      <c r="AP925" s="65"/>
      <c r="AQ925" s="65"/>
      <c r="AR925" s="65"/>
      <c r="AS925" s="65"/>
      <c r="AT925" s="65"/>
      <c r="AU925" s="65"/>
      <c r="AV925" s="65"/>
      <c r="AW925" s="65"/>
      <c r="AX925" s="65"/>
      <c r="AY925" s="65"/>
      <c r="AZ925" s="65"/>
    </row>
    <row r="926" spans="6:52" ht="18" customHeight="1" x14ac:dyDescent="0.3">
      <c r="F926" s="26"/>
      <c r="G926" s="64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T926" s="64"/>
      <c r="U926" s="64"/>
      <c r="V926" s="64"/>
      <c r="W926" s="64"/>
      <c r="X926" s="64"/>
      <c r="Y926" s="64"/>
      <c r="Z926" s="64"/>
      <c r="AA926" s="64"/>
      <c r="AB926" s="64"/>
      <c r="AC926" s="64"/>
      <c r="AD926" s="64"/>
      <c r="AE926" s="64"/>
      <c r="AF926" s="64"/>
      <c r="AG926" s="64"/>
      <c r="AH926" s="64"/>
      <c r="AI926" s="64"/>
      <c r="AJ926" s="64"/>
      <c r="AK926" s="64"/>
      <c r="AL926" s="64"/>
      <c r="AM926" s="64"/>
      <c r="AN926" s="64"/>
      <c r="AO926" s="64"/>
      <c r="AP926" s="64"/>
      <c r="AQ926" s="64"/>
      <c r="AR926" s="64"/>
      <c r="AS926" s="64"/>
      <c r="AT926" s="64"/>
      <c r="AU926" s="64"/>
      <c r="AV926" s="64"/>
      <c r="AW926" s="64"/>
      <c r="AX926" s="64"/>
      <c r="AY926" s="64"/>
      <c r="AZ926" s="64"/>
    </row>
    <row r="927" spans="6:52" ht="18" customHeight="1" x14ac:dyDescent="0.3">
      <c r="F927" s="27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  <c r="AA927" s="65"/>
      <c r="AB927" s="65"/>
      <c r="AC927" s="65"/>
      <c r="AD927" s="65"/>
      <c r="AE927" s="65"/>
      <c r="AF927" s="65"/>
      <c r="AG927" s="65"/>
      <c r="AH927" s="65"/>
      <c r="AI927" s="65"/>
      <c r="AJ927" s="65"/>
      <c r="AK927" s="65"/>
      <c r="AL927" s="65"/>
      <c r="AM927" s="65"/>
      <c r="AN927" s="65"/>
      <c r="AO927" s="65"/>
      <c r="AP927" s="65"/>
      <c r="AQ927" s="65"/>
      <c r="AR927" s="65"/>
      <c r="AS927" s="65"/>
      <c r="AT927" s="65"/>
      <c r="AU927" s="65"/>
      <c r="AV927" s="65"/>
      <c r="AW927" s="65"/>
      <c r="AX927" s="65"/>
      <c r="AY927" s="65"/>
      <c r="AZ927" s="65"/>
    </row>
    <row r="928" spans="6:52" ht="18" customHeight="1" x14ac:dyDescent="0.3">
      <c r="F928" s="26"/>
      <c r="G928" s="64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T928" s="64"/>
      <c r="U928" s="64"/>
      <c r="V928" s="64"/>
      <c r="W928" s="64"/>
      <c r="X928" s="64"/>
      <c r="Y928" s="64"/>
      <c r="Z928" s="64"/>
      <c r="AA928" s="64"/>
      <c r="AB928" s="64"/>
      <c r="AC928" s="64"/>
      <c r="AD928" s="64"/>
      <c r="AE928" s="64"/>
      <c r="AF928" s="64"/>
      <c r="AG928" s="64"/>
      <c r="AH928" s="64"/>
      <c r="AI928" s="64"/>
      <c r="AJ928" s="64"/>
      <c r="AK928" s="64"/>
      <c r="AL928" s="64"/>
      <c r="AM928" s="64"/>
      <c r="AN928" s="64"/>
      <c r="AO928" s="64"/>
      <c r="AP928" s="64"/>
      <c r="AQ928" s="64"/>
      <c r="AR928" s="64"/>
      <c r="AS928" s="64"/>
      <c r="AT928" s="64"/>
      <c r="AU928" s="64"/>
      <c r="AV928" s="64"/>
      <c r="AW928" s="64"/>
      <c r="AX928" s="64"/>
      <c r="AY928" s="64"/>
      <c r="AZ928" s="64"/>
    </row>
    <row r="929" spans="6:52" ht="18" customHeight="1" x14ac:dyDescent="0.3">
      <c r="F929" s="27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  <c r="AA929" s="65"/>
      <c r="AB929" s="65"/>
      <c r="AC929" s="65"/>
      <c r="AD929" s="65"/>
      <c r="AE929" s="65"/>
      <c r="AF929" s="65"/>
      <c r="AG929" s="65"/>
      <c r="AH929" s="65"/>
      <c r="AI929" s="65"/>
      <c r="AJ929" s="65"/>
      <c r="AK929" s="65"/>
      <c r="AL929" s="65"/>
      <c r="AM929" s="65"/>
      <c r="AN929" s="65"/>
      <c r="AO929" s="65"/>
      <c r="AP929" s="65"/>
      <c r="AQ929" s="65"/>
      <c r="AR929" s="65"/>
      <c r="AS929" s="65"/>
      <c r="AT929" s="65"/>
      <c r="AU929" s="65"/>
      <c r="AV929" s="65"/>
      <c r="AW929" s="65"/>
      <c r="AX929" s="65"/>
      <c r="AY929" s="65"/>
      <c r="AZ929" s="65"/>
    </row>
    <row r="930" spans="6:52" ht="18" customHeight="1" x14ac:dyDescent="0.3">
      <c r="F930" s="26"/>
      <c r="G930" s="64"/>
      <c r="H930" s="64"/>
      <c r="I930" s="64"/>
      <c r="J930" s="64"/>
      <c r="K930" s="64"/>
      <c r="L930" s="64"/>
      <c r="M930" s="64"/>
      <c r="N930" s="64"/>
      <c r="O930" s="64"/>
      <c r="P930" s="64"/>
      <c r="Q930" s="64"/>
      <c r="R930" s="64"/>
      <c r="S930" s="64"/>
      <c r="T930" s="64"/>
      <c r="U930" s="64"/>
      <c r="V930" s="64"/>
      <c r="W930" s="64"/>
      <c r="X930" s="64"/>
      <c r="Y930" s="64"/>
      <c r="Z930" s="64"/>
      <c r="AA930" s="64"/>
      <c r="AB930" s="64"/>
      <c r="AC930" s="64"/>
      <c r="AD930" s="64"/>
      <c r="AE930" s="64"/>
      <c r="AF930" s="64"/>
      <c r="AG930" s="64"/>
      <c r="AH930" s="64"/>
      <c r="AI930" s="64"/>
      <c r="AJ930" s="64"/>
      <c r="AK930" s="64"/>
      <c r="AL930" s="64"/>
      <c r="AM930" s="64"/>
      <c r="AN930" s="64"/>
      <c r="AO930" s="64"/>
      <c r="AP930" s="64"/>
      <c r="AQ930" s="64"/>
      <c r="AR930" s="64"/>
      <c r="AS930" s="64"/>
      <c r="AT930" s="64"/>
      <c r="AU930" s="64"/>
      <c r="AV930" s="64"/>
      <c r="AW930" s="64"/>
      <c r="AX930" s="64"/>
      <c r="AY930" s="64"/>
      <c r="AZ930" s="64"/>
    </row>
    <row r="931" spans="6:52" ht="18" customHeight="1" x14ac:dyDescent="0.3">
      <c r="F931" s="27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  <c r="AA931" s="65"/>
      <c r="AB931" s="65"/>
      <c r="AC931" s="65"/>
      <c r="AD931" s="65"/>
      <c r="AE931" s="65"/>
      <c r="AF931" s="65"/>
      <c r="AG931" s="65"/>
      <c r="AH931" s="65"/>
      <c r="AI931" s="65"/>
      <c r="AJ931" s="65"/>
      <c r="AK931" s="65"/>
      <c r="AL931" s="65"/>
      <c r="AM931" s="65"/>
      <c r="AN931" s="65"/>
      <c r="AO931" s="65"/>
      <c r="AP931" s="65"/>
      <c r="AQ931" s="65"/>
      <c r="AR931" s="65"/>
      <c r="AS931" s="65"/>
      <c r="AT931" s="65"/>
      <c r="AU931" s="65"/>
      <c r="AV931" s="65"/>
      <c r="AW931" s="65"/>
      <c r="AX931" s="65"/>
      <c r="AY931" s="65"/>
      <c r="AZ931" s="65"/>
    </row>
    <row r="932" spans="6:52" ht="18" customHeight="1" x14ac:dyDescent="0.3">
      <c r="F932" s="26"/>
      <c r="G932" s="64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T932" s="64"/>
      <c r="U932" s="64"/>
      <c r="V932" s="64"/>
      <c r="W932" s="64"/>
      <c r="X932" s="64"/>
      <c r="Y932" s="64"/>
      <c r="Z932" s="64"/>
      <c r="AA932" s="64"/>
      <c r="AB932" s="64"/>
      <c r="AC932" s="64"/>
      <c r="AD932" s="64"/>
      <c r="AE932" s="64"/>
      <c r="AF932" s="64"/>
      <c r="AG932" s="64"/>
      <c r="AH932" s="64"/>
      <c r="AI932" s="64"/>
      <c r="AJ932" s="64"/>
      <c r="AK932" s="64"/>
      <c r="AL932" s="64"/>
      <c r="AM932" s="64"/>
      <c r="AN932" s="64"/>
      <c r="AO932" s="64"/>
      <c r="AP932" s="64"/>
      <c r="AQ932" s="64"/>
      <c r="AR932" s="64"/>
      <c r="AS932" s="64"/>
      <c r="AT932" s="64"/>
      <c r="AU932" s="64"/>
      <c r="AV932" s="64"/>
      <c r="AW932" s="64"/>
      <c r="AX932" s="64"/>
      <c r="AY932" s="64"/>
      <c r="AZ932" s="64"/>
    </row>
    <row r="933" spans="6:52" ht="18" customHeight="1" x14ac:dyDescent="0.3">
      <c r="F933" s="27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  <c r="AA933" s="65"/>
      <c r="AB933" s="65"/>
      <c r="AC933" s="65"/>
      <c r="AD933" s="65"/>
      <c r="AE933" s="65"/>
      <c r="AF933" s="65"/>
      <c r="AG933" s="65"/>
      <c r="AH933" s="65"/>
      <c r="AI933" s="65"/>
      <c r="AJ933" s="65"/>
      <c r="AK933" s="65"/>
      <c r="AL933" s="65"/>
      <c r="AM933" s="65"/>
      <c r="AN933" s="65"/>
      <c r="AO933" s="65"/>
      <c r="AP933" s="65"/>
      <c r="AQ933" s="65"/>
      <c r="AR933" s="65"/>
      <c r="AS933" s="65"/>
      <c r="AT933" s="65"/>
      <c r="AU933" s="65"/>
      <c r="AV933" s="65"/>
      <c r="AW933" s="65"/>
      <c r="AX933" s="65"/>
      <c r="AY933" s="65"/>
      <c r="AZ933" s="65"/>
    </row>
    <row r="934" spans="6:52" ht="18" customHeight="1" x14ac:dyDescent="0.3">
      <c r="F934" s="26"/>
      <c r="G934" s="64"/>
      <c r="H934" s="64"/>
      <c r="I934" s="64"/>
      <c r="J934" s="64"/>
      <c r="K934" s="64"/>
      <c r="L934" s="64"/>
      <c r="M934" s="64"/>
      <c r="N934" s="64"/>
      <c r="O934" s="64"/>
      <c r="P934" s="64"/>
      <c r="Q934" s="64"/>
      <c r="R934" s="64"/>
      <c r="S934" s="64"/>
      <c r="T934" s="64"/>
      <c r="U934" s="64"/>
      <c r="V934" s="64"/>
      <c r="W934" s="64"/>
      <c r="X934" s="64"/>
      <c r="Y934" s="64"/>
      <c r="Z934" s="64"/>
      <c r="AA934" s="64"/>
      <c r="AB934" s="64"/>
      <c r="AC934" s="64"/>
      <c r="AD934" s="64"/>
      <c r="AE934" s="64"/>
      <c r="AF934" s="64"/>
      <c r="AG934" s="64"/>
      <c r="AH934" s="64"/>
      <c r="AI934" s="64"/>
      <c r="AJ934" s="64"/>
      <c r="AK934" s="64"/>
      <c r="AL934" s="64"/>
      <c r="AM934" s="64"/>
      <c r="AN934" s="64"/>
      <c r="AO934" s="64"/>
      <c r="AP934" s="64"/>
      <c r="AQ934" s="64"/>
      <c r="AR934" s="64"/>
      <c r="AS934" s="64"/>
      <c r="AT934" s="64"/>
      <c r="AU934" s="64"/>
      <c r="AV934" s="64"/>
      <c r="AW934" s="64"/>
      <c r="AX934" s="64"/>
      <c r="AY934" s="64"/>
      <c r="AZ934" s="64"/>
    </row>
    <row r="935" spans="6:52" ht="18" customHeight="1" x14ac:dyDescent="0.3">
      <c r="F935" s="27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  <c r="AA935" s="65"/>
      <c r="AB935" s="65"/>
      <c r="AC935" s="65"/>
      <c r="AD935" s="65"/>
      <c r="AE935" s="65"/>
      <c r="AF935" s="65"/>
      <c r="AG935" s="65"/>
      <c r="AH935" s="65"/>
      <c r="AI935" s="65"/>
      <c r="AJ935" s="65"/>
      <c r="AK935" s="65"/>
      <c r="AL935" s="65"/>
      <c r="AM935" s="65"/>
      <c r="AN935" s="65"/>
      <c r="AO935" s="65"/>
      <c r="AP935" s="65"/>
      <c r="AQ935" s="65"/>
      <c r="AR935" s="65"/>
      <c r="AS935" s="65"/>
      <c r="AT935" s="65"/>
      <c r="AU935" s="65"/>
      <c r="AV935" s="65"/>
      <c r="AW935" s="65"/>
      <c r="AX935" s="65"/>
      <c r="AY935" s="65"/>
      <c r="AZ935" s="65"/>
    </row>
    <row r="936" spans="6:52" ht="18" customHeight="1" x14ac:dyDescent="0.3">
      <c r="F936" s="26"/>
      <c r="G936" s="64"/>
      <c r="H936" s="64"/>
      <c r="I936" s="64"/>
      <c r="J936" s="64"/>
      <c r="K936" s="64"/>
      <c r="L936" s="64"/>
      <c r="M936" s="64"/>
      <c r="N936" s="64"/>
      <c r="O936" s="64"/>
      <c r="P936" s="64"/>
      <c r="Q936" s="64"/>
      <c r="R936" s="64"/>
      <c r="S936" s="64"/>
      <c r="T936" s="64"/>
      <c r="U936" s="64"/>
      <c r="V936" s="64"/>
      <c r="W936" s="64"/>
      <c r="X936" s="64"/>
      <c r="Y936" s="64"/>
      <c r="Z936" s="64"/>
      <c r="AA936" s="64"/>
      <c r="AB936" s="64"/>
      <c r="AC936" s="64"/>
      <c r="AD936" s="64"/>
      <c r="AE936" s="64"/>
      <c r="AF936" s="64"/>
      <c r="AG936" s="64"/>
      <c r="AH936" s="64"/>
      <c r="AI936" s="64"/>
      <c r="AJ936" s="64"/>
      <c r="AK936" s="64"/>
      <c r="AL936" s="64"/>
      <c r="AM936" s="64"/>
      <c r="AN936" s="64"/>
      <c r="AO936" s="64"/>
      <c r="AP936" s="64"/>
      <c r="AQ936" s="64"/>
      <c r="AR936" s="64"/>
      <c r="AS936" s="64"/>
      <c r="AT936" s="64"/>
      <c r="AU936" s="64"/>
      <c r="AV936" s="64"/>
      <c r="AW936" s="64"/>
      <c r="AX936" s="64"/>
      <c r="AY936" s="64"/>
      <c r="AZ936" s="64"/>
    </row>
    <row r="937" spans="6:52" ht="18" customHeight="1" x14ac:dyDescent="0.3">
      <c r="F937" s="27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  <c r="AA937" s="65"/>
      <c r="AB937" s="65"/>
      <c r="AC937" s="65"/>
      <c r="AD937" s="65"/>
      <c r="AE937" s="65"/>
      <c r="AF937" s="65"/>
      <c r="AG937" s="65"/>
      <c r="AH937" s="65"/>
      <c r="AI937" s="65"/>
      <c r="AJ937" s="65"/>
      <c r="AK937" s="65"/>
      <c r="AL937" s="65"/>
      <c r="AM937" s="65"/>
      <c r="AN937" s="65"/>
      <c r="AO937" s="65"/>
      <c r="AP937" s="65"/>
      <c r="AQ937" s="65"/>
      <c r="AR937" s="65"/>
      <c r="AS937" s="65"/>
      <c r="AT937" s="65"/>
      <c r="AU937" s="65"/>
      <c r="AV937" s="65"/>
      <c r="AW937" s="65"/>
      <c r="AX937" s="65"/>
      <c r="AY937" s="65"/>
      <c r="AZ937" s="65"/>
    </row>
    <row r="938" spans="6:52" ht="18" customHeight="1" x14ac:dyDescent="0.3">
      <c r="F938" s="26"/>
      <c r="G938" s="64"/>
      <c r="H938" s="64"/>
      <c r="I938" s="64"/>
      <c r="J938" s="64"/>
      <c r="K938" s="64"/>
      <c r="L938" s="64"/>
      <c r="M938" s="64"/>
      <c r="N938" s="64"/>
      <c r="O938" s="64"/>
      <c r="P938" s="64"/>
      <c r="Q938" s="64"/>
      <c r="R938" s="64"/>
      <c r="S938" s="64"/>
      <c r="T938" s="64"/>
      <c r="U938" s="64"/>
      <c r="V938" s="64"/>
      <c r="W938" s="64"/>
      <c r="X938" s="64"/>
      <c r="Y938" s="64"/>
      <c r="Z938" s="64"/>
      <c r="AA938" s="64"/>
      <c r="AB938" s="64"/>
      <c r="AC938" s="64"/>
      <c r="AD938" s="64"/>
      <c r="AE938" s="64"/>
      <c r="AF938" s="64"/>
      <c r="AG938" s="64"/>
      <c r="AH938" s="64"/>
      <c r="AI938" s="64"/>
      <c r="AJ938" s="64"/>
      <c r="AK938" s="64"/>
      <c r="AL938" s="64"/>
      <c r="AM938" s="64"/>
      <c r="AN938" s="64"/>
      <c r="AO938" s="64"/>
      <c r="AP938" s="64"/>
      <c r="AQ938" s="64"/>
      <c r="AR938" s="64"/>
      <c r="AS938" s="64"/>
      <c r="AT938" s="64"/>
      <c r="AU938" s="64"/>
      <c r="AV938" s="64"/>
      <c r="AW938" s="64"/>
      <c r="AX938" s="64"/>
      <c r="AY938" s="64"/>
      <c r="AZ938" s="64"/>
    </row>
    <row r="939" spans="6:52" ht="18" customHeight="1" x14ac:dyDescent="0.3">
      <c r="F939" s="27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  <c r="AA939" s="65"/>
      <c r="AB939" s="65"/>
      <c r="AC939" s="65"/>
      <c r="AD939" s="65"/>
      <c r="AE939" s="65"/>
      <c r="AF939" s="65"/>
      <c r="AG939" s="65"/>
      <c r="AH939" s="65"/>
      <c r="AI939" s="65"/>
      <c r="AJ939" s="65"/>
      <c r="AK939" s="65"/>
      <c r="AL939" s="65"/>
      <c r="AM939" s="65"/>
      <c r="AN939" s="65"/>
      <c r="AO939" s="65"/>
      <c r="AP939" s="65"/>
      <c r="AQ939" s="65"/>
      <c r="AR939" s="65"/>
      <c r="AS939" s="65"/>
      <c r="AT939" s="65"/>
      <c r="AU939" s="65"/>
      <c r="AV939" s="65"/>
      <c r="AW939" s="65"/>
      <c r="AX939" s="65"/>
      <c r="AY939" s="65"/>
      <c r="AZ939" s="65"/>
    </row>
    <row r="940" spans="6:52" ht="18" customHeight="1" x14ac:dyDescent="0.3">
      <c r="F940" s="26"/>
      <c r="G940" s="64"/>
      <c r="H940" s="64"/>
      <c r="I940" s="64"/>
      <c r="J940" s="64"/>
      <c r="K940" s="64"/>
      <c r="L940" s="64"/>
      <c r="M940" s="64"/>
      <c r="N940" s="64"/>
      <c r="O940" s="64"/>
      <c r="P940" s="64"/>
      <c r="Q940" s="64"/>
      <c r="R940" s="64"/>
      <c r="S940" s="64"/>
      <c r="T940" s="64"/>
      <c r="U940" s="64"/>
      <c r="V940" s="64"/>
      <c r="W940" s="64"/>
      <c r="X940" s="64"/>
      <c r="Y940" s="64"/>
      <c r="Z940" s="64"/>
      <c r="AA940" s="64"/>
      <c r="AB940" s="64"/>
      <c r="AC940" s="64"/>
      <c r="AD940" s="64"/>
      <c r="AE940" s="64"/>
      <c r="AF940" s="64"/>
      <c r="AG940" s="64"/>
      <c r="AH940" s="64"/>
      <c r="AI940" s="64"/>
      <c r="AJ940" s="64"/>
      <c r="AK940" s="64"/>
      <c r="AL940" s="64"/>
      <c r="AM940" s="64"/>
      <c r="AN940" s="64"/>
      <c r="AO940" s="64"/>
      <c r="AP940" s="64"/>
      <c r="AQ940" s="64"/>
      <c r="AR940" s="64"/>
      <c r="AS940" s="64"/>
      <c r="AT940" s="64"/>
      <c r="AU940" s="64"/>
      <c r="AV940" s="64"/>
      <c r="AW940" s="64"/>
      <c r="AX940" s="64"/>
      <c r="AY940" s="64"/>
      <c r="AZ940" s="64"/>
    </row>
    <row r="941" spans="6:52" ht="18" customHeight="1" x14ac:dyDescent="0.3">
      <c r="F941" s="27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  <c r="AA941" s="65"/>
      <c r="AB941" s="65"/>
      <c r="AC941" s="65"/>
      <c r="AD941" s="65"/>
      <c r="AE941" s="65"/>
      <c r="AF941" s="65"/>
      <c r="AG941" s="65"/>
      <c r="AH941" s="65"/>
      <c r="AI941" s="65"/>
      <c r="AJ941" s="65"/>
      <c r="AK941" s="65"/>
      <c r="AL941" s="65"/>
      <c r="AM941" s="65"/>
      <c r="AN941" s="65"/>
      <c r="AO941" s="65"/>
      <c r="AP941" s="65"/>
      <c r="AQ941" s="65"/>
      <c r="AR941" s="65"/>
      <c r="AS941" s="65"/>
      <c r="AT941" s="65"/>
      <c r="AU941" s="65"/>
      <c r="AV941" s="65"/>
      <c r="AW941" s="65"/>
      <c r="AX941" s="65"/>
      <c r="AY941" s="65"/>
      <c r="AZ941" s="65"/>
    </row>
    <row r="942" spans="6:52" ht="18" customHeight="1" x14ac:dyDescent="0.3">
      <c r="F942" s="26"/>
      <c r="G942" s="64"/>
      <c r="H942" s="64"/>
      <c r="I942" s="64"/>
      <c r="J942" s="64"/>
      <c r="K942" s="64"/>
      <c r="L942" s="64"/>
      <c r="M942" s="64"/>
      <c r="N942" s="64"/>
      <c r="O942" s="64"/>
      <c r="P942" s="64"/>
      <c r="Q942" s="64"/>
      <c r="R942" s="64"/>
      <c r="S942" s="64"/>
      <c r="T942" s="64"/>
      <c r="U942" s="64"/>
      <c r="V942" s="64"/>
      <c r="W942" s="64"/>
      <c r="X942" s="64"/>
      <c r="Y942" s="64"/>
      <c r="Z942" s="64"/>
      <c r="AA942" s="64"/>
      <c r="AB942" s="64"/>
      <c r="AC942" s="64"/>
      <c r="AD942" s="64"/>
      <c r="AE942" s="64"/>
      <c r="AF942" s="64"/>
      <c r="AG942" s="64"/>
      <c r="AH942" s="64"/>
      <c r="AI942" s="64"/>
      <c r="AJ942" s="64"/>
      <c r="AK942" s="64"/>
      <c r="AL942" s="64"/>
      <c r="AM942" s="64"/>
      <c r="AN942" s="64"/>
      <c r="AO942" s="64"/>
      <c r="AP942" s="64"/>
      <c r="AQ942" s="64"/>
      <c r="AR942" s="64"/>
      <c r="AS942" s="64"/>
      <c r="AT942" s="64"/>
      <c r="AU942" s="64"/>
      <c r="AV942" s="64"/>
      <c r="AW942" s="64"/>
      <c r="AX942" s="64"/>
      <c r="AY942" s="64"/>
      <c r="AZ942" s="64"/>
    </row>
    <row r="943" spans="6:52" ht="18" customHeight="1" x14ac:dyDescent="0.3">
      <c r="F943" s="27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  <c r="AA943" s="65"/>
      <c r="AB943" s="65"/>
      <c r="AC943" s="65"/>
      <c r="AD943" s="65"/>
      <c r="AE943" s="65"/>
      <c r="AF943" s="65"/>
      <c r="AG943" s="65"/>
      <c r="AH943" s="65"/>
      <c r="AI943" s="65"/>
      <c r="AJ943" s="65"/>
      <c r="AK943" s="65"/>
      <c r="AL943" s="65"/>
      <c r="AM943" s="65"/>
      <c r="AN943" s="65"/>
      <c r="AO943" s="65"/>
      <c r="AP943" s="65"/>
      <c r="AQ943" s="65"/>
      <c r="AR943" s="65"/>
      <c r="AS943" s="65"/>
      <c r="AT943" s="65"/>
      <c r="AU943" s="65"/>
      <c r="AV943" s="65"/>
      <c r="AW943" s="65"/>
      <c r="AX943" s="65"/>
      <c r="AY943" s="65"/>
      <c r="AZ943" s="65"/>
    </row>
    <row r="944" spans="6:52" ht="18" customHeight="1" x14ac:dyDescent="0.3">
      <c r="F944" s="26"/>
      <c r="G944" s="64"/>
      <c r="H944" s="64"/>
      <c r="I944" s="64"/>
      <c r="J944" s="64"/>
      <c r="K944" s="64"/>
      <c r="L944" s="64"/>
      <c r="M944" s="64"/>
      <c r="N944" s="64"/>
      <c r="O944" s="64"/>
      <c r="P944" s="64"/>
      <c r="Q944" s="64"/>
      <c r="R944" s="64"/>
      <c r="S944" s="64"/>
      <c r="T944" s="64"/>
      <c r="U944" s="64"/>
      <c r="V944" s="64"/>
      <c r="W944" s="64"/>
      <c r="X944" s="64"/>
      <c r="Y944" s="64"/>
      <c r="Z944" s="64"/>
      <c r="AA944" s="64"/>
      <c r="AB944" s="64"/>
      <c r="AC944" s="64"/>
      <c r="AD944" s="64"/>
      <c r="AE944" s="64"/>
      <c r="AF944" s="64"/>
      <c r="AG944" s="64"/>
      <c r="AH944" s="64"/>
      <c r="AI944" s="64"/>
      <c r="AJ944" s="64"/>
      <c r="AK944" s="64"/>
      <c r="AL944" s="64"/>
      <c r="AM944" s="64"/>
      <c r="AN944" s="64"/>
      <c r="AO944" s="64"/>
      <c r="AP944" s="64"/>
      <c r="AQ944" s="64"/>
      <c r="AR944" s="64"/>
      <c r="AS944" s="64"/>
      <c r="AT944" s="64"/>
      <c r="AU944" s="64"/>
      <c r="AV944" s="64"/>
      <c r="AW944" s="64"/>
      <c r="AX944" s="64"/>
      <c r="AY944" s="64"/>
      <c r="AZ944" s="64"/>
    </row>
    <row r="945" spans="6:52" ht="18" customHeight="1" x14ac:dyDescent="0.3">
      <c r="F945" s="27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  <c r="AA945" s="65"/>
      <c r="AB945" s="65"/>
      <c r="AC945" s="65"/>
      <c r="AD945" s="65"/>
      <c r="AE945" s="65"/>
      <c r="AF945" s="65"/>
      <c r="AG945" s="65"/>
      <c r="AH945" s="65"/>
      <c r="AI945" s="65"/>
      <c r="AJ945" s="65"/>
      <c r="AK945" s="65"/>
      <c r="AL945" s="65"/>
      <c r="AM945" s="65"/>
      <c r="AN945" s="65"/>
      <c r="AO945" s="65"/>
      <c r="AP945" s="65"/>
      <c r="AQ945" s="65"/>
      <c r="AR945" s="65"/>
      <c r="AS945" s="65"/>
      <c r="AT945" s="65"/>
      <c r="AU945" s="65"/>
      <c r="AV945" s="65"/>
      <c r="AW945" s="65"/>
      <c r="AX945" s="65"/>
      <c r="AY945" s="65"/>
      <c r="AZ945" s="65"/>
    </row>
    <row r="946" spans="6:52" ht="18" customHeight="1" x14ac:dyDescent="0.3">
      <c r="F946" s="26"/>
      <c r="G946" s="64"/>
      <c r="H946" s="64"/>
      <c r="I946" s="64"/>
      <c r="J946" s="64"/>
      <c r="K946" s="64"/>
      <c r="L946" s="64"/>
      <c r="M946" s="64"/>
      <c r="N946" s="64"/>
      <c r="O946" s="64"/>
      <c r="P946" s="64"/>
      <c r="Q946" s="64"/>
      <c r="R946" s="64"/>
      <c r="S946" s="64"/>
      <c r="T946" s="64"/>
      <c r="U946" s="64"/>
      <c r="V946" s="64"/>
      <c r="W946" s="64"/>
      <c r="X946" s="64"/>
      <c r="Y946" s="64"/>
      <c r="Z946" s="64"/>
      <c r="AA946" s="64"/>
      <c r="AB946" s="64"/>
      <c r="AC946" s="64"/>
      <c r="AD946" s="64"/>
      <c r="AE946" s="64"/>
      <c r="AF946" s="64"/>
      <c r="AG946" s="64"/>
      <c r="AH946" s="64"/>
      <c r="AI946" s="64"/>
      <c r="AJ946" s="64"/>
      <c r="AK946" s="64"/>
      <c r="AL946" s="64"/>
      <c r="AM946" s="64"/>
      <c r="AN946" s="64"/>
      <c r="AO946" s="64"/>
      <c r="AP946" s="64"/>
      <c r="AQ946" s="64"/>
      <c r="AR946" s="64"/>
      <c r="AS946" s="64"/>
      <c r="AT946" s="64"/>
      <c r="AU946" s="64"/>
      <c r="AV946" s="64"/>
      <c r="AW946" s="64"/>
      <c r="AX946" s="64"/>
      <c r="AY946" s="64"/>
      <c r="AZ946" s="64"/>
    </row>
    <row r="947" spans="6:52" ht="18" customHeight="1" x14ac:dyDescent="0.3">
      <c r="F947" s="27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  <c r="AA947" s="65"/>
      <c r="AB947" s="65"/>
      <c r="AC947" s="65"/>
      <c r="AD947" s="65"/>
      <c r="AE947" s="65"/>
      <c r="AF947" s="65"/>
      <c r="AG947" s="65"/>
      <c r="AH947" s="65"/>
      <c r="AI947" s="65"/>
      <c r="AJ947" s="65"/>
      <c r="AK947" s="65"/>
      <c r="AL947" s="65"/>
      <c r="AM947" s="65"/>
      <c r="AN947" s="65"/>
      <c r="AO947" s="65"/>
      <c r="AP947" s="65"/>
      <c r="AQ947" s="65"/>
      <c r="AR947" s="65"/>
      <c r="AS947" s="65"/>
      <c r="AT947" s="65"/>
      <c r="AU947" s="65"/>
      <c r="AV947" s="65"/>
      <c r="AW947" s="65"/>
      <c r="AX947" s="65"/>
      <c r="AY947" s="65"/>
      <c r="AZ947" s="65"/>
    </row>
    <row r="948" spans="6:52" ht="18" customHeight="1" x14ac:dyDescent="0.3">
      <c r="F948" s="26"/>
      <c r="G948" s="64"/>
      <c r="H948" s="64"/>
      <c r="I948" s="64"/>
      <c r="J948" s="64"/>
      <c r="K948" s="64"/>
      <c r="L948" s="64"/>
      <c r="M948" s="64"/>
      <c r="N948" s="64"/>
      <c r="O948" s="64"/>
      <c r="P948" s="64"/>
      <c r="Q948" s="64"/>
      <c r="R948" s="64"/>
      <c r="S948" s="64"/>
      <c r="T948" s="64"/>
      <c r="U948" s="64"/>
      <c r="V948" s="64"/>
      <c r="W948" s="64"/>
      <c r="X948" s="64"/>
      <c r="Y948" s="64"/>
      <c r="Z948" s="64"/>
      <c r="AA948" s="64"/>
      <c r="AB948" s="64"/>
      <c r="AC948" s="64"/>
      <c r="AD948" s="64"/>
      <c r="AE948" s="64"/>
      <c r="AF948" s="64"/>
      <c r="AG948" s="64"/>
      <c r="AH948" s="64"/>
      <c r="AI948" s="64"/>
      <c r="AJ948" s="64"/>
      <c r="AK948" s="64"/>
      <c r="AL948" s="64"/>
      <c r="AM948" s="64"/>
      <c r="AN948" s="64"/>
      <c r="AO948" s="64"/>
      <c r="AP948" s="64"/>
      <c r="AQ948" s="64"/>
      <c r="AR948" s="64"/>
      <c r="AS948" s="64"/>
      <c r="AT948" s="64"/>
      <c r="AU948" s="64"/>
      <c r="AV948" s="64"/>
      <c r="AW948" s="64"/>
      <c r="AX948" s="64"/>
      <c r="AY948" s="64"/>
      <c r="AZ948" s="64"/>
    </row>
    <row r="949" spans="6:52" ht="18" customHeight="1" x14ac:dyDescent="0.3">
      <c r="F949" s="27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  <c r="AA949" s="65"/>
      <c r="AB949" s="65"/>
      <c r="AC949" s="65"/>
      <c r="AD949" s="65"/>
      <c r="AE949" s="65"/>
      <c r="AF949" s="65"/>
      <c r="AG949" s="65"/>
      <c r="AH949" s="65"/>
      <c r="AI949" s="65"/>
      <c r="AJ949" s="65"/>
      <c r="AK949" s="65"/>
      <c r="AL949" s="65"/>
      <c r="AM949" s="65"/>
      <c r="AN949" s="65"/>
      <c r="AO949" s="65"/>
      <c r="AP949" s="65"/>
      <c r="AQ949" s="65"/>
      <c r="AR949" s="65"/>
      <c r="AS949" s="65"/>
      <c r="AT949" s="65"/>
      <c r="AU949" s="65"/>
      <c r="AV949" s="65"/>
      <c r="AW949" s="65"/>
      <c r="AX949" s="65"/>
      <c r="AY949" s="65"/>
      <c r="AZ949" s="65"/>
    </row>
    <row r="950" spans="6:52" ht="18" customHeight="1" x14ac:dyDescent="0.3">
      <c r="F950" s="26"/>
      <c r="G950" s="64"/>
      <c r="H950" s="64"/>
      <c r="I950" s="64"/>
      <c r="J950" s="64"/>
      <c r="K950" s="64"/>
      <c r="L950" s="64"/>
      <c r="M950" s="64"/>
      <c r="N950" s="64"/>
      <c r="O950" s="64"/>
      <c r="P950" s="64"/>
      <c r="Q950" s="64"/>
      <c r="R950" s="64"/>
      <c r="S950" s="64"/>
      <c r="T950" s="64"/>
      <c r="U950" s="64"/>
      <c r="V950" s="64"/>
      <c r="W950" s="64"/>
      <c r="X950" s="64"/>
      <c r="Y950" s="64"/>
      <c r="Z950" s="64"/>
      <c r="AA950" s="64"/>
      <c r="AB950" s="64"/>
      <c r="AC950" s="64"/>
      <c r="AD950" s="64"/>
      <c r="AE950" s="64"/>
      <c r="AF950" s="64"/>
      <c r="AG950" s="64"/>
      <c r="AH950" s="64"/>
      <c r="AI950" s="64"/>
      <c r="AJ950" s="64"/>
      <c r="AK950" s="64"/>
      <c r="AL950" s="64"/>
      <c r="AM950" s="64"/>
      <c r="AN950" s="64"/>
      <c r="AO950" s="64"/>
      <c r="AP950" s="64"/>
      <c r="AQ950" s="64"/>
      <c r="AR950" s="64"/>
      <c r="AS950" s="64"/>
      <c r="AT950" s="64"/>
      <c r="AU950" s="64"/>
      <c r="AV950" s="64"/>
      <c r="AW950" s="64"/>
      <c r="AX950" s="64"/>
      <c r="AY950" s="64"/>
      <c r="AZ950" s="64"/>
    </row>
    <row r="951" spans="6:52" ht="18" customHeight="1" x14ac:dyDescent="0.3">
      <c r="F951" s="27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  <c r="AA951" s="65"/>
      <c r="AB951" s="65"/>
      <c r="AC951" s="65"/>
      <c r="AD951" s="65"/>
      <c r="AE951" s="65"/>
      <c r="AF951" s="65"/>
      <c r="AG951" s="65"/>
      <c r="AH951" s="65"/>
      <c r="AI951" s="65"/>
      <c r="AJ951" s="65"/>
      <c r="AK951" s="65"/>
      <c r="AL951" s="65"/>
      <c r="AM951" s="65"/>
      <c r="AN951" s="65"/>
      <c r="AO951" s="65"/>
      <c r="AP951" s="65"/>
      <c r="AQ951" s="65"/>
      <c r="AR951" s="65"/>
      <c r="AS951" s="65"/>
      <c r="AT951" s="65"/>
      <c r="AU951" s="65"/>
      <c r="AV951" s="65"/>
      <c r="AW951" s="65"/>
      <c r="AX951" s="65"/>
      <c r="AY951" s="65"/>
      <c r="AZ951" s="65"/>
    </row>
    <row r="952" spans="6:52" ht="18" customHeight="1" x14ac:dyDescent="0.3">
      <c r="F952" s="26"/>
      <c r="G952" s="64"/>
      <c r="H952" s="64"/>
      <c r="I952" s="64"/>
      <c r="J952" s="64"/>
      <c r="K952" s="64"/>
      <c r="L952" s="64"/>
      <c r="M952" s="64"/>
      <c r="N952" s="64"/>
      <c r="O952" s="64"/>
      <c r="P952" s="64"/>
      <c r="Q952" s="64"/>
      <c r="R952" s="64"/>
      <c r="S952" s="64"/>
      <c r="T952" s="64"/>
      <c r="U952" s="64"/>
      <c r="V952" s="64"/>
      <c r="W952" s="64"/>
      <c r="X952" s="64"/>
      <c r="Y952" s="64"/>
      <c r="Z952" s="64"/>
      <c r="AA952" s="64"/>
      <c r="AB952" s="64"/>
      <c r="AC952" s="64"/>
      <c r="AD952" s="64"/>
      <c r="AE952" s="64"/>
      <c r="AF952" s="64"/>
      <c r="AG952" s="64"/>
      <c r="AH952" s="64"/>
      <c r="AI952" s="64"/>
      <c r="AJ952" s="64"/>
      <c r="AK952" s="64"/>
      <c r="AL952" s="64"/>
      <c r="AM952" s="64"/>
      <c r="AN952" s="64"/>
      <c r="AO952" s="64"/>
      <c r="AP952" s="64"/>
      <c r="AQ952" s="64"/>
      <c r="AR952" s="64"/>
      <c r="AS952" s="64"/>
      <c r="AT952" s="64"/>
      <c r="AU952" s="64"/>
      <c r="AV952" s="64"/>
      <c r="AW952" s="64"/>
      <c r="AX952" s="64"/>
      <c r="AY952" s="64"/>
      <c r="AZ952" s="64"/>
    </row>
    <row r="953" spans="6:52" ht="18" customHeight="1" x14ac:dyDescent="0.3">
      <c r="F953" s="27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  <c r="AA953" s="65"/>
      <c r="AB953" s="65"/>
      <c r="AC953" s="65"/>
      <c r="AD953" s="65"/>
      <c r="AE953" s="65"/>
      <c r="AF953" s="65"/>
      <c r="AG953" s="65"/>
      <c r="AH953" s="65"/>
      <c r="AI953" s="65"/>
      <c r="AJ953" s="65"/>
      <c r="AK953" s="65"/>
      <c r="AL953" s="65"/>
      <c r="AM953" s="65"/>
      <c r="AN953" s="65"/>
      <c r="AO953" s="65"/>
      <c r="AP953" s="65"/>
      <c r="AQ953" s="65"/>
      <c r="AR953" s="65"/>
      <c r="AS953" s="65"/>
      <c r="AT953" s="65"/>
      <c r="AU953" s="65"/>
      <c r="AV953" s="65"/>
      <c r="AW953" s="65"/>
      <c r="AX953" s="65"/>
      <c r="AY953" s="65"/>
      <c r="AZ953" s="65"/>
    </row>
    <row r="954" spans="6:52" ht="18" customHeight="1" x14ac:dyDescent="0.3">
      <c r="F954" s="26"/>
      <c r="G954" s="64"/>
      <c r="H954" s="64"/>
      <c r="I954" s="64"/>
      <c r="J954" s="64"/>
      <c r="K954" s="64"/>
      <c r="L954" s="64"/>
      <c r="M954" s="64"/>
      <c r="N954" s="64"/>
      <c r="O954" s="64"/>
      <c r="P954" s="64"/>
      <c r="Q954" s="64"/>
      <c r="R954" s="64"/>
      <c r="S954" s="64"/>
      <c r="T954" s="64"/>
      <c r="U954" s="64"/>
      <c r="V954" s="64"/>
      <c r="W954" s="64"/>
      <c r="X954" s="64"/>
      <c r="Y954" s="64"/>
      <c r="Z954" s="64"/>
      <c r="AA954" s="64"/>
      <c r="AB954" s="64"/>
      <c r="AC954" s="64"/>
      <c r="AD954" s="64"/>
      <c r="AE954" s="64"/>
      <c r="AF954" s="64"/>
      <c r="AG954" s="64"/>
      <c r="AH954" s="64"/>
      <c r="AI954" s="64"/>
      <c r="AJ954" s="64"/>
      <c r="AK954" s="64"/>
      <c r="AL954" s="64"/>
      <c r="AM954" s="64"/>
      <c r="AN954" s="64"/>
      <c r="AO954" s="64"/>
      <c r="AP954" s="64"/>
      <c r="AQ954" s="64"/>
      <c r="AR954" s="64"/>
      <c r="AS954" s="64"/>
      <c r="AT954" s="64"/>
      <c r="AU954" s="64"/>
      <c r="AV954" s="64"/>
      <c r="AW954" s="64"/>
      <c r="AX954" s="64"/>
      <c r="AY954" s="64"/>
      <c r="AZ954" s="64"/>
    </row>
    <row r="955" spans="6:52" ht="18" customHeight="1" x14ac:dyDescent="0.3">
      <c r="F955" s="27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  <c r="AA955" s="65"/>
      <c r="AB955" s="65"/>
      <c r="AC955" s="65"/>
      <c r="AD955" s="65"/>
      <c r="AE955" s="65"/>
      <c r="AF955" s="65"/>
      <c r="AG955" s="65"/>
      <c r="AH955" s="65"/>
      <c r="AI955" s="65"/>
      <c r="AJ955" s="65"/>
      <c r="AK955" s="65"/>
      <c r="AL955" s="65"/>
      <c r="AM955" s="65"/>
      <c r="AN955" s="65"/>
      <c r="AO955" s="65"/>
      <c r="AP955" s="65"/>
      <c r="AQ955" s="65"/>
      <c r="AR955" s="65"/>
      <c r="AS955" s="65"/>
      <c r="AT955" s="65"/>
      <c r="AU955" s="65"/>
      <c r="AV955" s="65"/>
      <c r="AW955" s="65"/>
      <c r="AX955" s="65"/>
      <c r="AY955" s="65"/>
      <c r="AZ955" s="65"/>
    </row>
    <row r="956" spans="6:52" ht="18" customHeight="1" x14ac:dyDescent="0.3">
      <c r="F956" s="26"/>
      <c r="G956" s="64"/>
      <c r="H956" s="64"/>
      <c r="I956" s="64"/>
      <c r="J956" s="64"/>
      <c r="K956" s="64"/>
      <c r="L956" s="64"/>
      <c r="M956" s="64"/>
      <c r="N956" s="64"/>
      <c r="O956" s="64"/>
      <c r="P956" s="64"/>
      <c r="Q956" s="64"/>
      <c r="R956" s="64"/>
      <c r="S956" s="64"/>
      <c r="T956" s="64"/>
      <c r="U956" s="64"/>
      <c r="V956" s="64"/>
      <c r="W956" s="64"/>
      <c r="X956" s="64"/>
      <c r="Y956" s="64"/>
      <c r="Z956" s="64"/>
      <c r="AA956" s="64"/>
      <c r="AB956" s="64"/>
      <c r="AC956" s="64"/>
      <c r="AD956" s="64"/>
      <c r="AE956" s="64"/>
      <c r="AF956" s="64"/>
      <c r="AG956" s="64"/>
      <c r="AH956" s="64"/>
      <c r="AI956" s="64"/>
      <c r="AJ956" s="64"/>
      <c r="AK956" s="64"/>
      <c r="AL956" s="64"/>
      <c r="AM956" s="64"/>
      <c r="AN956" s="64"/>
      <c r="AO956" s="64"/>
      <c r="AP956" s="64"/>
      <c r="AQ956" s="64"/>
      <c r="AR956" s="64"/>
      <c r="AS956" s="64"/>
      <c r="AT956" s="64"/>
      <c r="AU956" s="64"/>
      <c r="AV956" s="64"/>
      <c r="AW956" s="64"/>
      <c r="AX956" s="64"/>
      <c r="AY956" s="64"/>
      <c r="AZ956" s="64"/>
    </row>
    <row r="957" spans="6:52" ht="18" customHeight="1" x14ac:dyDescent="0.3">
      <c r="F957" s="27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  <c r="AA957" s="65"/>
      <c r="AB957" s="65"/>
      <c r="AC957" s="65"/>
      <c r="AD957" s="65"/>
      <c r="AE957" s="65"/>
      <c r="AF957" s="65"/>
      <c r="AG957" s="65"/>
      <c r="AH957" s="65"/>
      <c r="AI957" s="65"/>
      <c r="AJ957" s="65"/>
      <c r="AK957" s="65"/>
      <c r="AL957" s="65"/>
      <c r="AM957" s="65"/>
      <c r="AN957" s="65"/>
      <c r="AO957" s="65"/>
      <c r="AP957" s="65"/>
      <c r="AQ957" s="65"/>
      <c r="AR957" s="65"/>
      <c r="AS957" s="65"/>
      <c r="AT957" s="65"/>
      <c r="AU957" s="65"/>
      <c r="AV957" s="65"/>
      <c r="AW957" s="65"/>
      <c r="AX957" s="65"/>
      <c r="AY957" s="65"/>
      <c r="AZ957" s="65"/>
    </row>
    <row r="958" spans="6:52" ht="18" customHeight="1" x14ac:dyDescent="0.3">
      <c r="F958" s="26"/>
      <c r="G958" s="64"/>
      <c r="H958" s="64"/>
      <c r="I958" s="64"/>
      <c r="J958" s="64"/>
      <c r="K958" s="64"/>
      <c r="L958" s="64"/>
      <c r="M958" s="64"/>
      <c r="N958" s="64"/>
      <c r="O958" s="64"/>
      <c r="P958" s="64"/>
      <c r="Q958" s="64"/>
      <c r="R958" s="64"/>
      <c r="S958" s="64"/>
      <c r="T958" s="64"/>
      <c r="U958" s="64"/>
      <c r="V958" s="64"/>
      <c r="W958" s="64"/>
      <c r="X958" s="64"/>
      <c r="Y958" s="64"/>
      <c r="Z958" s="64"/>
      <c r="AA958" s="64"/>
      <c r="AB958" s="64"/>
      <c r="AC958" s="64"/>
      <c r="AD958" s="64"/>
      <c r="AE958" s="64"/>
      <c r="AF958" s="64"/>
      <c r="AG958" s="64"/>
      <c r="AH958" s="64"/>
      <c r="AI958" s="64"/>
      <c r="AJ958" s="64"/>
      <c r="AK958" s="64"/>
      <c r="AL958" s="64"/>
      <c r="AM958" s="64"/>
      <c r="AN958" s="64"/>
      <c r="AO958" s="64"/>
      <c r="AP958" s="64"/>
      <c r="AQ958" s="64"/>
      <c r="AR958" s="64"/>
      <c r="AS958" s="64"/>
      <c r="AT958" s="64"/>
      <c r="AU958" s="64"/>
      <c r="AV958" s="64"/>
      <c r="AW958" s="64"/>
      <c r="AX958" s="64"/>
      <c r="AY958" s="64"/>
      <c r="AZ958" s="64"/>
    </row>
    <row r="959" spans="6:52" ht="18" customHeight="1" x14ac:dyDescent="0.3">
      <c r="F959" s="27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  <c r="AA959" s="65"/>
      <c r="AB959" s="65"/>
      <c r="AC959" s="65"/>
      <c r="AD959" s="65"/>
      <c r="AE959" s="65"/>
      <c r="AF959" s="65"/>
      <c r="AG959" s="65"/>
      <c r="AH959" s="65"/>
      <c r="AI959" s="65"/>
      <c r="AJ959" s="65"/>
      <c r="AK959" s="65"/>
      <c r="AL959" s="65"/>
      <c r="AM959" s="65"/>
      <c r="AN959" s="65"/>
      <c r="AO959" s="65"/>
      <c r="AP959" s="65"/>
      <c r="AQ959" s="65"/>
      <c r="AR959" s="65"/>
      <c r="AS959" s="65"/>
      <c r="AT959" s="65"/>
      <c r="AU959" s="65"/>
      <c r="AV959" s="65"/>
      <c r="AW959" s="65"/>
      <c r="AX959" s="65"/>
      <c r="AY959" s="65"/>
      <c r="AZ959" s="65"/>
    </row>
    <row r="960" spans="6:52" ht="18" customHeight="1" x14ac:dyDescent="0.3">
      <c r="F960" s="26"/>
      <c r="G960" s="64"/>
      <c r="H960" s="64"/>
      <c r="I960" s="64"/>
      <c r="J960" s="64"/>
      <c r="K960" s="64"/>
      <c r="L960" s="64"/>
      <c r="M960" s="64"/>
      <c r="N960" s="64"/>
      <c r="O960" s="64"/>
      <c r="P960" s="64"/>
      <c r="Q960" s="64"/>
      <c r="R960" s="64"/>
      <c r="S960" s="64"/>
      <c r="T960" s="64"/>
      <c r="U960" s="64"/>
      <c r="V960" s="64"/>
      <c r="W960" s="64"/>
      <c r="X960" s="64"/>
      <c r="Y960" s="64"/>
      <c r="Z960" s="64"/>
      <c r="AA960" s="64"/>
      <c r="AB960" s="64"/>
      <c r="AC960" s="64"/>
      <c r="AD960" s="64"/>
      <c r="AE960" s="64"/>
      <c r="AF960" s="64"/>
      <c r="AG960" s="64"/>
      <c r="AH960" s="64"/>
      <c r="AI960" s="64"/>
      <c r="AJ960" s="64"/>
      <c r="AK960" s="64"/>
      <c r="AL960" s="64"/>
      <c r="AM960" s="64"/>
      <c r="AN960" s="64"/>
      <c r="AO960" s="64"/>
      <c r="AP960" s="64"/>
      <c r="AQ960" s="64"/>
      <c r="AR960" s="64"/>
      <c r="AS960" s="64"/>
      <c r="AT960" s="64"/>
      <c r="AU960" s="64"/>
      <c r="AV960" s="64"/>
      <c r="AW960" s="64"/>
      <c r="AX960" s="64"/>
      <c r="AY960" s="64"/>
      <c r="AZ960" s="64"/>
    </row>
    <row r="961" spans="6:52" ht="18" customHeight="1" x14ac:dyDescent="0.3">
      <c r="F961" s="27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  <c r="AA961" s="65"/>
      <c r="AB961" s="65"/>
      <c r="AC961" s="65"/>
      <c r="AD961" s="65"/>
      <c r="AE961" s="65"/>
      <c r="AF961" s="65"/>
      <c r="AG961" s="65"/>
      <c r="AH961" s="65"/>
      <c r="AI961" s="65"/>
      <c r="AJ961" s="65"/>
      <c r="AK961" s="65"/>
      <c r="AL961" s="65"/>
      <c r="AM961" s="65"/>
      <c r="AN961" s="65"/>
      <c r="AO961" s="65"/>
      <c r="AP961" s="65"/>
      <c r="AQ961" s="65"/>
      <c r="AR961" s="65"/>
      <c r="AS961" s="65"/>
      <c r="AT961" s="65"/>
      <c r="AU961" s="65"/>
      <c r="AV961" s="65"/>
      <c r="AW961" s="65"/>
      <c r="AX961" s="65"/>
      <c r="AY961" s="65"/>
      <c r="AZ961" s="65"/>
    </row>
    <row r="962" spans="6:52" ht="18" customHeight="1" x14ac:dyDescent="0.3">
      <c r="F962" s="26"/>
      <c r="G962" s="64"/>
      <c r="H962" s="64"/>
      <c r="I962" s="64"/>
      <c r="J962" s="64"/>
      <c r="K962" s="64"/>
      <c r="L962" s="64"/>
      <c r="M962" s="64"/>
      <c r="N962" s="64"/>
      <c r="O962" s="64"/>
      <c r="P962" s="64"/>
      <c r="Q962" s="64"/>
      <c r="R962" s="64"/>
      <c r="S962" s="64"/>
      <c r="T962" s="64"/>
      <c r="U962" s="64"/>
      <c r="V962" s="64"/>
      <c r="W962" s="64"/>
      <c r="X962" s="64"/>
      <c r="Y962" s="64"/>
      <c r="Z962" s="64"/>
      <c r="AA962" s="64"/>
      <c r="AB962" s="64"/>
      <c r="AC962" s="64"/>
      <c r="AD962" s="64"/>
      <c r="AE962" s="64"/>
      <c r="AF962" s="64"/>
      <c r="AG962" s="64"/>
      <c r="AH962" s="64"/>
      <c r="AI962" s="64"/>
      <c r="AJ962" s="64"/>
      <c r="AK962" s="64"/>
      <c r="AL962" s="64"/>
      <c r="AM962" s="64"/>
      <c r="AN962" s="64"/>
      <c r="AO962" s="64"/>
      <c r="AP962" s="64"/>
      <c r="AQ962" s="64"/>
      <c r="AR962" s="64"/>
      <c r="AS962" s="64"/>
      <c r="AT962" s="64"/>
      <c r="AU962" s="64"/>
      <c r="AV962" s="64"/>
      <c r="AW962" s="64"/>
      <c r="AX962" s="64"/>
      <c r="AY962" s="64"/>
      <c r="AZ962" s="64"/>
    </row>
    <row r="963" spans="6:52" ht="18" customHeight="1" x14ac:dyDescent="0.3">
      <c r="F963" s="27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  <c r="AA963" s="65"/>
      <c r="AB963" s="65"/>
      <c r="AC963" s="65"/>
      <c r="AD963" s="65"/>
      <c r="AE963" s="65"/>
      <c r="AF963" s="65"/>
      <c r="AG963" s="65"/>
      <c r="AH963" s="65"/>
      <c r="AI963" s="65"/>
      <c r="AJ963" s="65"/>
      <c r="AK963" s="65"/>
      <c r="AL963" s="65"/>
      <c r="AM963" s="65"/>
      <c r="AN963" s="65"/>
      <c r="AO963" s="65"/>
      <c r="AP963" s="65"/>
      <c r="AQ963" s="65"/>
      <c r="AR963" s="65"/>
      <c r="AS963" s="65"/>
      <c r="AT963" s="65"/>
      <c r="AU963" s="65"/>
      <c r="AV963" s="65"/>
      <c r="AW963" s="65"/>
      <c r="AX963" s="65"/>
      <c r="AY963" s="65"/>
      <c r="AZ963" s="65"/>
    </row>
    <row r="964" spans="6:52" ht="18" customHeight="1" x14ac:dyDescent="0.3">
      <c r="F964" s="26"/>
      <c r="G964" s="64"/>
      <c r="H964" s="64"/>
      <c r="I964" s="64"/>
      <c r="J964" s="64"/>
      <c r="K964" s="64"/>
      <c r="L964" s="64"/>
      <c r="M964" s="64"/>
      <c r="N964" s="64"/>
      <c r="O964" s="64"/>
      <c r="P964" s="64"/>
      <c r="Q964" s="64"/>
      <c r="R964" s="64"/>
      <c r="S964" s="64"/>
      <c r="T964" s="64"/>
      <c r="U964" s="64"/>
      <c r="V964" s="64"/>
      <c r="W964" s="64"/>
      <c r="X964" s="64"/>
      <c r="Y964" s="64"/>
      <c r="Z964" s="64"/>
      <c r="AA964" s="64"/>
      <c r="AB964" s="64"/>
      <c r="AC964" s="64"/>
      <c r="AD964" s="64"/>
      <c r="AE964" s="64"/>
      <c r="AF964" s="64"/>
      <c r="AG964" s="64"/>
      <c r="AH964" s="64"/>
      <c r="AI964" s="64"/>
      <c r="AJ964" s="64"/>
      <c r="AK964" s="64"/>
      <c r="AL964" s="64"/>
      <c r="AM964" s="64"/>
      <c r="AN964" s="64"/>
      <c r="AO964" s="64"/>
      <c r="AP964" s="64"/>
      <c r="AQ964" s="64"/>
      <c r="AR964" s="64"/>
      <c r="AS964" s="64"/>
      <c r="AT964" s="64"/>
      <c r="AU964" s="64"/>
      <c r="AV964" s="64"/>
      <c r="AW964" s="64"/>
      <c r="AX964" s="64"/>
      <c r="AY964" s="64"/>
      <c r="AZ964" s="64"/>
    </row>
    <row r="965" spans="6:52" ht="18" customHeight="1" x14ac:dyDescent="0.3">
      <c r="F965" s="27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  <c r="AA965" s="65"/>
      <c r="AB965" s="65"/>
      <c r="AC965" s="65"/>
      <c r="AD965" s="65"/>
      <c r="AE965" s="65"/>
      <c r="AF965" s="65"/>
      <c r="AG965" s="65"/>
      <c r="AH965" s="65"/>
      <c r="AI965" s="65"/>
      <c r="AJ965" s="65"/>
      <c r="AK965" s="65"/>
      <c r="AL965" s="65"/>
      <c r="AM965" s="65"/>
      <c r="AN965" s="65"/>
      <c r="AO965" s="65"/>
      <c r="AP965" s="65"/>
      <c r="AQ965" s="65"/>
      <c r="AR965" s="65"/>
      <c r="AS965" s="65"/>
      <c r="AT965" s="65"/>
      <c r="AU965" s="65"/>
      <c r="AV965" s="65"/>
      <c r="AW965" s="65"/>
      <c r="AX965" s="65"/>
      <c r="AY965" s="65"/>
      <c r="AZ965" s="65"/>
    </row>
    <row r="966" spans="6:52" ht="18" customHeight="1" x14ac:dyDescent="0.3">
      <c r="F966" s="26"/>
      <c r="G966" s="64"/>
      <c r="H966" s="64"/>
      <c r="I966" s="64"/>
      <c r="J966" s="64"/>
      <c r="K966" s="64"/>
      <c r="L966" s="64"/>
      <c r="M966" s="64"/>
      <c r="N966" s="64"/>
      <c r="O966" s="64"/>
      <c r="P966" s="64"/>
      <c r="Q966" s="64"/>
      <c r="R966" s="64"/>
      <c r="S966" s="64"/>
      <c r="T966" s="64"/>
      <c r="U966" s="64"/>
      <c r="V966" s="64"/>
      <c r="W966" s="64"/>
      <c r="X966" s="64"/>
      <c r="Y966" s="64"/>
      <c r="Z966" s="64"/>
      <c r="AA966" s="64"/>
      <c r="AB966" s="64"/>
      <c r="AC966" s="64"/>
      <c r="AD966" s="64"/>
      <c r="AE966" s="64"/>
      <c r="AF966" s="64"/>
      <c r="AG966" s="64"/>
      <c r="AH966" s="64"/>
      <c r="AI966" s="64"/>
      <c r="AJ966" s="64"/>
      <c r="AK966" s="64"/>
      <c r="AL966" s="64"/>
      <c r="AM966" s="64"/>
      <c r="AN966" s="64"/>
      <c r="AO966" s="64"/>
      <c r="AP966" s="64"/>
      <c r="AQ966" s="64"/>
      <c r="AR966" s="64"/>
      <c r="AS966" s="64"/>
      <c r="AT966" s="64"/>
      <c r="AU966" s="64"/>
      <c r="AV966" s="64"/>
      <c r="AW966" s="64"/>
      <c r="AX966" s="64"/>
      <c r="AY966" s="64"/>
      <c r="AZ966" s="64"/>
    </row>
    <row r="967" spans="6:52" ht="18" customHeight="1" x14ac:dyDescent="0.3">
      <c r="F967" s="27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  <c r="AA967" s="65"/>
      <c r="AB967" s="65"/>
      <c r="AC967" s="65"/>
      <c r="AD967" s="65"/>
      <c r="AE967" s="65"/>
      <c r="AF967" s="65"/>
      <c r="AG967" s="65"/>
      <c r="AH967" s="65"/>
      <c r="AI967" s="65"/>
      <c r="AJ967" s="65"/>
      <c r="AK967" s="65"/>
      <c r="AL967" s="65"/>
      <c r="AM967" s="65"/>
      <c r="AN967" s="65"/>
      <c r="AO967" s="65"/>
      <c r="AP967" s="65"/>
      <c r="AQ967" s="65"/>
      <c r="AR967" s="65"/>
      <c r="AS967" s="65"/>
      <c r="AT967" s="65"/>
      <c r="AU967" s="65"/>
      <c r="AV967" s="65"/>
      <c r="AW967" s="65"/>
      <c r="AX967" s="65"/>
      <c r="AY967" s="65"/>
      <c r="AZ967" s="65"/>
    </row>
    <row r="968" spans="6:52" ht="18" customHeight="1" x14ac:dyDescent="0.3">
      <c r="F968" s="26"/>
      <c r="G968" s="64"/>
      <c r="H968" s="64"/>
      <c r="I968" s="64"/>
      <c r="J968" s="64"/>
      <c r="K968" s="64"/>
      <c r="L968" s="64"/>
      <c r="M968" s="64"/>
      <c r="N968" s="64"/>
      <c r="O968" s="64"/>
      <c r="P968" s="64"/>
      <c r="Q968" s="64"/>
      <c r="R968" s="64"/>
      <c r="S968" s="64"/>
      <c r="T968" s="64"/>
      <c r="U968" s="64"/>
      <c r="V968" s="64"/>
      <c r="W968" s="64"/>
      <c r="X968" s="64"/>
      <c r="Y968" s="64"/>
      <c r="Z968" s="64"/>
      <c r="AA968" s="64"/>
      <c r="AB968" s="64"/>
      <c r="AC968" s="64"/>
      <c r="AD968" s="64"/>
      <c r="AE968" s="64"/>
      <c r="AF968" s="64"/>
      <c r="AG968" s="64"/>
      <c r="AH968" s="64"/>
      <c r="AI968" s="64"/>
      <c r="AJ968" s="64"/>
      <c r="AK968" s="64"/>
      <c r="AL968" s="64"/>
      <c r="AM968" s="64"/>
      <c r="AN968" s="64"/>
      <c r="AO968" s="64"/>
      <c r="AP968" s="64"/>
      <c r="AQ968" s="64"/>
      <c r="AR968" s="64"/>
      <c r="AS968" s="64"/>
      <c r="AT968" s="64"/>
      <c r="AU968" s="64"/>
      <c r="AV968" s="64"/>
      <c r="AW968" s="64"/>
      <c r="AX968" s="64"/>
      <c r="AY968" s="64"/>
      <c r="AZ968" s="64"/>
    </row>
    <row r="969" spans="6:52" ht="18" customHeight="1" x14ac:dyDescent="0.3">
      <c r="F969" s="27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  <c r="AA969" s="65"/>
      <c r="AB969" s="65"/>
      <c r="AC969" s="65"/>
      <c r="AD969" s="65"/>
      <c r="AE969" s="65"/>
      <c r="AF969" s="65"/>
      <c r="AG969" s="65"/>
      <c r="AH969" s="65"/>
      <c r="AI969" s="65"/>
      <c r="AJ969" s="65"/>
      <c r="AK969" s="65"/>
      <c r="AL969" s="65"/>
      <c r="AM969" s="65"/>
      <c r="AN969" s="65"/>
      <c r="AO969" s="65"/>
      <c r="AP969" s="65"/>
      <c r="AQ969" s="65"/>
      <c r="AR969" s="65"/>
      <c r="AS969" s="65"/>
      <c r="AT969" s="65"/>
      <c r="AU969" s="65"/>
      <c r="AV969" s="65"/>
      <c r="AW969" s="65"/>
      <c r="AX969" s="65"/>
      <c r="AY969" s="65"/>
      <c r="AZ969" s="65"/>
    </row>
    <row r="970" spans="6:52" ht="18" customHeight="1" x14ac:dyDescent="0.3">
      <c r="F970" s="26"/>
      <c r="G970" s="64"/>
      <c r="H970" s="64"/>
      <c r="I970" s="64"/>
      <c r="J970" s="64"/>
      <c r="K970" s="64"/>
      <c r="L970" s="64"/>
      <c r="M970" s="64"/>
      <c r="N970" s="64"/>
      <c r="O970" s="64"/>
      <c r="P970" s="64"/>
      <c r="Q970" s="64"/>
      <c r="R970" s="64"/>
      <c r="S970" s="64"/>
      <c r="T970" s="64"/>
      <c r="U970" s="64"/>
      <c r="V970" s="64"/>
      <c r="W970" s="64"/>
      <c r="X970" s="64"/>
      <c r="Y970" s="64"/>
      <c r="Z970" s="64"/>
      <c r="AA970" s="64"/>
      <c r="AB970" s="64"/>
      <c r="AC970" s="64"/>
      <c r="AD970" s="64"/>
      <c r="AE970" s="64"/>
      <c r="AF970" s="64"/>
      <c r="AG970" s="64"/>
      <c r="AH970" s="64"/>
      <c r="AI970" s="64"/>
      <c r="AJ970" s="64"/>
      <c r="AK970" s="64"/>
      <c r="AL970" s="64"/>
      <c r="AM970" s="64"/>
      <c r="AN970" s="64"/>
      <c r="AO970" s="64"/>
      <c r="AP970" s="64"/>
      <c r="AQ970" s="64"/>
      <c r="AR970" s="64"/>
      <c r="AS970" s="64"/>
      <c r="AT970" s="64"/>
      <c r="AU970" s="64"/>
      <c r="AV970" s="64"/>
      <c r="AW970" s="64"/>
      <c r="AX970" s="64"/>
      <c r="AY970" s="64"/>
      <c r="AZ970" s="64"/>
    </row>
    <row r="971" spans="6:52" ht="18" customHeight="1" x14ac:dyDescent="0.3">
      <c r="F971" s="27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  <c r="AA971" s="65"/>
      <c r="AB971" s="65"/>
      <c r="AC971" s="65"/>
      <c r="AD971" s="65"/>
      <c r="AE971" s="65"/>
      <c r="AF971" s="65"/>
      <c r="AG971" s="65"/>
      <c r="AH971" s="65"/>
      <c r="AI971" s="65"/>
      <c r="AJ971" s="65"/>
      <c r="AK971" s="65"/>
      <c r="AL971" s="65"/>
      <c r="AM971" s="65"/>
      <c r="AN971" s="65"/>
      <c r="AO971" s="65"/>
      <c r="AP971" s="65"/>
      <c r="AQ971" s="65"/>
      <c r="AR971" s="65"/>
      <c r="AS971" s="65"/>
      <c r="AT971" s="65"/>
      <c r="AU971" s="65"/>
      <c r="AV971" s="65"/>
      <c r="AW971" s="65"/>
      <c r="AX971" s="65"/>
      <c r="AY971" s="65"/>
      <c r="AZ971" s="65"/>
    </row>
    <row r="972" spans="6:52" ht="18" customHeight="1" x14ac:dyDescent="0.3">
      <c r="F972" s="26"/>
      <c r="G972" s="64"/>
      <c r="H972" s="64"/>
      <c r="I972" s="64"/>
      <c r="J972" s="64"/>
      <c r="K972" s="64"/>
      <c r="L972" s="64"/>
      <c r="M972" s="64"/>
      <c r="N972" s="64"/>
      <c r="O972" s="64"/>
      <c r="P972" s="64"/>
      <c r="Q972" s="64"/>
      <c r="R972" s="64"/>
      <c r="S972" s="64"/>
      <c r="T972" s="64"/>
      <c r="U972" s="64"/>
      <c r="V972" s="64"/>
      <c r="W972" s="64"/>
      <c r="X972" s="64"/>
      <c r="Y972" s="64"/>
      <c r="Z972" s="64"/>
      <c r="AA972" s="64"/>
      <c r="AB972" s="64"/>
      <c r="AC972" s="64"/>
      <c r="AD972" s="64"/>
      <c r="AE972" s="64"/>
      <c r="AF972" s="64"/>
      <c r="AG972" s="64"/>
      <c r="AH972" s="64"/>
      <c r="AI972" s="64"/>
      <c r="AJ972" s="64"/>
      <c r="AK972" s="64"/>
      <c r="AL972" s="64"/>
      <c r="AM972" s="64"/>
      <c r="AN972" s="64"/>
      <c r="AO972" s="64"/>
      <c r="AP972" s="64"/>
      <c r="AQ972" s="64"/>
      <c r="AR972" s="64"/>
      <c r="AS972" s="64"/>
      <c r="AT972" s="64"/>
      <c r="AU972" s="64"/>
      <c r="AV972" s="64"/>
      <c r="AW972" s="64"/>
      <c r="AX972" s="64"/>
      <c r="AY972" s="64"/>
      <c r="AZ972" s="64"/>
    </row>
    <row r="973" spans="6:52" ht="18" customHeight="1" x14ac:dyDescent="0.3">
      <c r="F973" s="27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  <c r="AA973" s="65"/>
      <c r="AB973" s="65"/>
      <c r="AC973" s="65"/>
      <c r="AD973" s="65"/>
      <c r="AE973" s="65"/>
      <c r="AF973" s="65"/>
      <c r="AG973" s="65"/>
      <c r="AH973" s="65"/>
      <c r="AI973" s="65"/>
      <c r="AJ973" s="65"/>
      <c r="AK973" s="65"/>
      <c r="AL973" s="65"/>
      <c r="AM973" s="65"/>
      <c r="AN973" s="65"/>
      <c r="AO973" s="65"/>
      <c r="AP973" s="65"/>
      <c r="AQ973" s="65"/>
      <c r="AR973" s="65"/>
      <c r="AS973" s="65"/>
      <c r="AT973" s="65"/>
      <c r="AU973" s="65"/>
      <c r="AV973" s="65"/>
      <c r="AW973" s="65"/>
      <c r="AX973" s="65"/>
      <c r="AY973" s="65"/>
      <c r="AZ973" s="65"/>
    </row>
    <row r="974" spans="6:52" ht="18" customHeight="1" x14ac:dyDescent="0.3">
      <c r="F974" s="26"/>
      <c r="G974" s="64"/>
      <c r="H974" s="64"/>
      <c r="I974" s="64"/>
      <c r="J974" s="64"/>
      <c r="K974" s="64"/>
      <c r="L974" s="64"/>
      <c r="M974" s="64"/>
      <c r="N974" s="64"/>
      <c r="O974" s="64"/>
      <c r="P974" s="64"/>
      <c r="Q974" s="64"/>
      <c r="R974" s="64"/>
      <c r="S974" s="64"/>
      <c r="T974" s="64"/>
      <c r="U974" s="64"/>
      <c r="V974" s="64"/>
      <c r="W974" s="64"/>
      <c r="X974" s="64"/>
      <c r="Y974" s="64"/>
      <c r="Z974" s="64"/>
      <c r="AA974" s="64"/>
      <c r="AB974" s="64"/>
      <c r="AC974" s="64"/>
      <c r="AD974" s="64"/>
      <c r="AE974" s="64"/>
      <c r="AF974" s="64"/>
      <c r="AG974" s="64"/>
      <c r="AH974" s="64"/>
      <c r="AI974" s="64"/>
      <c r="AJ974" s="64"/>
      <c r="AK974" s="64"/>
      <c r="AL974" s="64"/>
      <c r="AM974" s="64"/>
      <c r="AN974" s="64"/>
      <c r="AO974" s="64"/>
      <c r="AP974" s="64"/>
      <c r="AQ974" s="64"/>
      <c r="AR974" s="64"/>
      <c r="AS974" s="64"/>
      <c r="AT974" s="64"/>
      <c r="AU974" s="64"/>
      <c r="AV974" s="64"/>
      <c r="AW974" s="64"/>
      <c r="AX974" s="64"/>
      <c r="AY974" s="64"/>
      <c r="AZ974" s="64"/>
    </row>
    <row r="975" spans="6:52" ht="18" customHeight="1" x14ac:dyDescent="0.3">
      <c r="F975" s="27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  <c r="AA975" s="65"/>
      <c r="AB975" s="65"/>
      <c r="AC975" s="65"/>
      <c r="AD975" s="65"/>
      <c r="AE975" s="65"/>
      <c r="AF975" s="65"/>
      <c r="AG975" s="65"/>
      <c r="AH975" s="65"/>
      <c r="AI975" s="65"/>
      <c r="AJ975" s="65"/>
      <c r="AK975" s="65"/>
      <c r="AL975" s="65"/>
      <c r="AM975" s="65"/>
      <c r="AN975" s="65"/>
      <c r="AO975" s="65"/>
      <c r="AP975" s="65"/>
      <c r="AQ975" s="65"/>
      <c r="AR975" s="65"/>
      <c r="AS975" s="65"/>
      <c r="AT975" s="65"/>
      <c r="AU975" s="65"/>
      <c r="AV975" s="65"/>
      <c r="AW975" s="65"/>
      <c r="AX975" s="65"/>
      <c r="AY975" s="65"/>
      <c r="AZ975" s="65"/>
    </row>
    <row r="976" spans="6:52" ht="18" customHeight="1" x14ac:dyDescent="0.3">
      <c r="F976" s="26"/>
      <c r="G976" s="64"/>
      <c r="H976" s="64"/>
      <c r="I976" s="64"/>
      <c r="J976" s="64"/>
      <c r="K976" s="64"/>
      <c r="L976" s="64"/>
      <c r="M976" s="64"/>
      <c r="N976" s="64"/>
      <c r="O976" s="64"/>
      <c r="P976" s="64"/>
      <c r="Q976" s="64"/>
      <c r="R976" s="64"/>
      <c r="S976" s="64"/>
      <c r="T976" s="64"/>
      <c r="U976" s="64"/>
      <c r="V976" s="64"/>
      <c r="W976" s="64"/>
      <c r="X976" s="64"/>
      <c r="Y976" s="64"/>
      <c r="Z976" s="64"/>
      <c r="AA976" s="64"/>
      <c r="AB976" s="64"/>
      <c r="AC976" s="64"/>
      <c r="AD976" s="64"/>
      <c r="AE976" s="64"/>
      <c r="AF976" s="64"/>
      <c r="AG976" s="64"/>
      <c r="AH976" s="64"/>
      <c r="AI976" s="64"/>
      <c r="AJ976" s="64"/>
      <c r="AK976" s="64"/>
      <c r="AL976" s="64"/>
      <c r="AM976" s="64"/>
      <c r="AN976" s="64"/>
      <c r="AO976" s="64"/>
      <c r="AP976" s="64"/>
      <c r="AQ976" s="64"/>
      <c r="AR976" s="64"/>
      <c r="AS976" s="64"/>
      <c r="AT976" s="64"/>
      <c r="AU976" s="64"/>
      <c r="AV976" s="64"/>
      <c r="AW976" s="64"/>
      <c r="AX976" s="64"/>
      <c r="AY976" s="64"/>
      <c r="AZ976" s="64"/>
    </row>
    <row r="977" spans="6:52" ht="18" customHeight="1" x14ac:dyDescent="0.3">
      <c r="F977" s="27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  <c r="AA977" s="65"/>
      <c r="AB977" s="65"/>
      <c r="AC977" s="65"/>
      <c r="AD977" s="65"/>
      <c r="AE977" s="65"/>
      <c r="AF977" s="65"/>
      <c r="AG977" s="65"/>
      <c r="AH977" s="65"/>
      <c r="AI977" s="65"/>
      <c r="AJ977" s="65"/>
      <c r="AK977" s="65"/>
      <c r="AL977" s="65"/>
      <c r="AM977" s="65"/>
      <c r="AN977" s="65"/>
      <c r="AO977" s="65"/>
      <c r="AP977" s="65"/>
      <c r="AQ977" s="65"/>
      <c r="AR977" s="65"/>
      <c r="AS977" s="65"/>
      <c r="AT977" s="65"/>
      <c r="AU977" s="65"/>
      <c r="AV977" s="65"/>
      <c r="AW977" s="65"/>
      <c r="AX977" s="65"/>
      <c r="AY977" s="65"/>
      <c r="AZ977" s="65"/>
    </row>
    <row r="978" spans="6:52" ht="18" customHeight="1" x14ac:dyDescent="0.3">
      <c r="F978" s="26"/>
      <c r="G978" s="64"/>
      <c r="H978" s="64"/>
      <c r="I978" s="64"/>
      <c r="J978" s="64"/>
      <c r="K978" s="64"/>
      <c r="L978" s="64"/>
      <c r="M978" s="64"/>
      <c r="N978" s="64"/>
      <c r="O978" s="64"/>
      <c r="P978" s="64"/>
      <c r="Q978" s="64"/>
      <c r="R978" s="64"/>
      <c r="S978" s="64"/>
      <c r="T978" s="64"/>
      <c r="U978" s="64"/>
      <c r="V978" s="64"/>
      <c r="W978" s="64"/>
      <c r="X978" s="64"/>
      <c r="Y978" s="64"/>
      <c r="Z978" s="64"/>
      <c r="AA978" s="64"/>
      <c r="AB978" s="64"/>
      <c r="AC978" s="64"/>
      <c r="AD978" s="64"/>
      <c r="AE978" s="64"/>
      <c r="AF978" s="64"/>
      <c r="AG978" s="64"/>
      <c r="AH978" s="64"/>
      <c r="AI978" s="64"/>
      <c r="AJ978" s="64"/>
      <c r="AK978" s="64"/>
      <c r="AL978" s="64"/>
      <c r="AM978" s="64"/>
      <c r="AN978" s="64"/>
      <c r="AO978" s="64"/>
      <c r="AP978" s="64"/>
      <c r="AQ978" s="64"/>
      <c r="AR978" s="64"/>
      <c r="AS978" s="64"/>
      <c r="AT978" s="64"/>
      <c r="AU978" s="64"/>
      <c r="AV978" s="64"/>
      <c r="AW978" s="64"/>
      <c r="AX978" s="64"/>
      <c r="AY978" s="64"/>
      <c r="AZ978" s="64"/>
    </row>
    <row r="979" spans="6:52" ht="18" customHeight="1" x14ac:dyDescent="0.3">
      <c r="F979" s="27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  <c r="AA979" s="65"/>
      <c r="AB979" s="65"/>
      <c r="AC979" s="65"/>
      <c r="AD979" s="65"/>
      <c r="AE979" s="65"/>
      <c r="AF979" s="65"/>
      <c r="AG979" s="65"/>
      <c r="AH979" s="65"/>
      <c r="AI979" s="65"/>
      <c r="AJ979" s="65"/>
      <c r="AK979" s="65"/>
      <c r="AL979" s="65"/>
      <c r="AM979" s="65"/>
      <c r="AN979" s="65"/>
      <c r="AO979" s="65"/>
      <c r="AP979" s="65"/>
      <c r="AQ979" s="65"/>
      <c r="AR979" s="65"/>
      <c r="AS979" s="65"/>
      <c r="AT979" s="65"/>
      <c r="AU979" s="65"/>
      <c r="AV979" s="65"/>
      <c r="AW979" s="65"/>
      <c r="AX979" s="65"/>
      <c r="AY979" s="65"/>
      <c r="AZ979" s="65"/>
    </row>
    <row r="980" spans="6:52" ht="18" customHeight="1" x14ac:dyDescent="0.3">
      <c r="F980" s="26"/>
      <c r="G980" s="64"/>
      <c r="H980" s="64"/>
      <c r="I980" s="64"/>
      <c r="J980" s="64"/>
      <c r="K980" s="64"/>
      <c r="L980" s="64"/>
      <c r="M980" s="64"/>
      <c r="N980" s="64"/>
      <c r="O980" s="64"/>
      <c r="P980" s="64"/>
      <c r="Q980" s="64"/>
      <c r="R980" s="64"/>
      <c r="S980" s="64"/>
      <c r="T980" s="64"/>
      <c r="U980" s="64"/>
      <c r="V980" s="64"/>
      <c r="W980" s="64"/>
      <c r="X980" s="64"/>
      <c r="Y980" s="64"/>
      <c r="Z980" s="64"/>
      <c r="AA980" s="64"/>
      <c r="AB980" s="64"/>
      <c r="AC980" s="64"/>
      <c r="AD980" s="64"/>
      <c r="AE980" s="64"/>
      <c r="AF980" s="64"/>
      <c r="AG980" s="64"/>
      <c r="AH980" s="64"/>
      <c r="AI980" s="64"/>
      <c r="AJ980" s="64"/>
      <c r="AK980" s="64"/>
      <c r="AL980" s="64"/>
      <c r="AM980" s="64"/>
      <c r="AN980" s="64"/>
      <c r="AO980" s="64"/>
      <c r="AP980" s="64"/>
      <c r="AQ980" s="64"/>
      <c r="AR980" s="64"/>
      <c r="AS980" s="64"/>
      <c r="AT980" s="64"/>
      <c r="AU980" s="64"/>
      <c r="AV980" s="64"/>
      <c r="AW980" s="64"/>
      <c r="AX980" s="64"/>
      <c r="AY980" s="64"/>
      <c r="AZ980" s="64"/>
    </row>
    <row r="981" spans="6:52" ht="18" customHeight="1" x14ac:dyDescent="0.3">
      <c r="F981" s="27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  <c r="AA981" s="65"/>
      <c r="AB981" s="65"/>
      <c r="AC981" s="65"/>
      <c r="AD981" s="65"/>
      <c r="AE981" s="65"/>
      <c r="AF981" s="65"/>
      <c r="AG981" s="65"/>
      <c r="AH981" s="65"/>
      <c r="AI981" s="65"/>
      <c r="AJ981" s="65"/>
      <c r="AK981" s="65"/>
      <c r="AL981" s="65"/>
      <c r="AM981" s="65"/>
      <c r="AN981" s="65"/>
      <c r="AO981" s="65"/>
      <c r="AP981" s="65"/>
      <c r="AQ981" s="65"/>
      <c r="AR981" s="65"/>
      <c r="AS981" s="65"/>
      <c r="AT981" s="65"/>
      <c r="AU981" s="65"/>
      <c r="AV981" s="65"/>
      <c r="AW981" s="65"/>
      <c r="AX981" s="65"/>
      <c r="AY981" s="65"/>
      <c r="AZ981" s="65"/>
    </row>
    <row r="982" spans="6:52" ht="18" customHeight="1" x14ac:dyDescent="0.3">
      <c r="F982" s="26"/>
      <c r="G982" s="64"/>
      <c r="H982" s="64"/>
      <c r="I982" s="64"/>
      <c r="J982" s="64"/>
      <c r="K982" s="64"/>
      <c r="L982" s="64"/>
      <c r="M982" s="64"/>
      <c r="N982" s="64"/>
      <c r="O982" s="64"/>
      <c r="P982" s="64"/>
      <c r="Q982" s="64"/>
      <c r="R982" s="64"/>
      <c r="S982" s="64"/>
      <c r="T982" s="64"/>
      <c r="U982" s="64"/>
      <c r="V982" s="64"/>
      <c r="W982" s="64"/>
      <c r="X982" s="64"/>
      <c r="Y982" s="64"/>
      <c r="Z982" s="64"/>
      <c r="AA982" s="64"/>
      <c r="AB982" s="64"/>
      <c r="AC982" s="64"/>
      <c r="AD982" s="64"/>
      <c r="AE982" s="64"/>
      <c r="AF982" s="64"/>
      <c r="AG982" s="64"/>
      <c r="AH982" s="64"/>
      <c r="AI982" s="64"/>
      <c r="AJ982" s="64"/>
      <c r="AK982" s="64"/>
      <c r="AL982" s="64"/>
      <c r="AM982" s="64"/>
      <c r="AN982" s="64"/>
      <c r="AO982" s="64"/>
      <c r="AP982" s="64"/>
      <c r="AQ982" s="64"/>
      <c r="AR982" s="64"/>
      <c r="AS982" s="64"/>
      <c r="AT982" s="64"/>
      <c r="AU982" s="64"/>
      <c r="AV982" s="64"/>
      <c r="AW982" s="64"/>
      <c r="AX982" s="64"/>
      <c r="AY982" s="64"/>
      <c r="AZ982" s="64"/>
    </row>
    <row r="983" spans="6:52" ht="18" customHeight="1" x14ac:dyDescent="0.3">
      <c r="F983" s="27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  <c r="AA983" s="65"/>
      <c r="AB983" s="65"/>
      <c r="AC983" s="65"/>
      <c r="AD983" s="65"/>
      <c r="AE983" s="65"/>
      <c r="AF983" s="65"/>
      <c r="AG983" s="65"/>
      <c r="AH983" s="65"/>
      <c r="AI983" s="65"/>
      <c r="AJ983" s="65"/>
      <c r="AK983" s="65"/>
      <c r="AL983" s="65"/>
      <c r="AM983" s="65"/>
      <c r="AN983" s="65"/>
      <c r="AO983" s="65"/>
      <c r="AP983" s="65"/>
      <c r="AQ983" s="65"/>
      <c r="AR983" s="65"/>
      <c r="AS983" s="65"/>
      <c r="AT983" s="65"/>
      <c r="AU983" s="65"/>
      <c r="AV983" s="65"/>
      <c r="AW983" s="65"/>
      <c r="AX983" s="65"/>
      <c r="AY983" s="65"/>
      <c r="AZ983" s="65"/>
    </row>
    <row r="984" spans="6:52" ht="18" customHeight="1" x14ac:dyDescent="0.3">
      <c r="F984" s="26"/>
      <c r="G984" s="64"/>
      <c r="H984" s="64"/>
      <c r="I984" s="64"/>
      <c r="J984" s="64"/>
      <c r="K984" s="64"/>
      <c r="L984" s="64"/>
      <c r="M984" s="64"/>
      <c r="N984" s="64"/>
      <c r="O984" s="64"/>
      <c r="P984" s="64"/>
      <c r="Q984" s="64"/>
      <c r="R984" s="64"/>
      <c r="S984" s="64"/>
      <c r="T984" s="64"/>
      <c r="U984" s="64"/>
      <c r="V984" s="64"/>
      <c r="W984" s="64"/>
      <c r="X984" s="64"/>
      <c r="Y984" s="64"/>
      <c r="Z984" s="64"/>
      <c r="AA984" s="64"/>
      <c r="AB984" s="64"/>
      <c r="AC984" s="64"/>
      <c r="AD984" s="64"/>
      <c r="AE984" s="64"/>
      <c r="AF984" s="64"/>
      <c r="AG984" s="64"/>
      <c r="AH984" s="64"/>
      <c r="AI984" s="64"/>
      <c r="AJ984" s="64"/>
      <c r="AK984" s="64"/>
      <c r="AL984" s="64"/>
      <c r="AM984" s="64"/>
      <c r="AN984" s="64"/>
      <c r="AO984" s="64"/>
      <c r="AP984" s="64"/>
      <c r="AQ984" s="64"/>
      <c r="AR984" s="64"/>
      <c r="AS984" s="64"/>
      <c r="AT984" s="64"/>
      <c r="AU984" s="64"/>
      <c r="AV984" s="64"/>
      <c r="AW984" s="64"/>
      <c r="AX984" s="64"/>
      <c r="AY984" s="64"/>
      <c r="AZ984" s="64"/>
    </row>
    <row r="985" spans="6:52" ht="18" customHeight="1" x14ac:dyDescent="0.3">
      <c r="F985" s="27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  <c r="AA985" s="65"/>
      <c r="AB985" s="65"/>
      <c r="AC985" s="65"/>
      <c r="AD985" s="65"/>
      <c r="AE985" s="65"/>
      <c r="AF985" s="65"/>
      <c r="AG985" s="65"/>
      <c r="AH985" s="65"/>
      <c r="AI985" s="65"/>
      <c r="AJ985" s="65"/>
      <c r="AK985" s="65"/>
      <c r="AL985" s="65"/>
      <c r="AM985" s="65"/>
      <c r="AN985" s="65"/>
      <c r="AO985" s="65"/>
      <c r="AP985" s="65"/>
      <c r="AQ985" s="65"/>
      <c r="AR985" s="65"/>
      <c r="AS985" s="65"/>
      <c r="AT985" s="65"/>
      <c r="AU985" s="65"/>
      <c r="AV985" s="65"/>
      <c r="AW985" s="65"/>
      <c r="AX985" s="65"/>
      <c r="AY985" s="65"/>
      <c r="AZ985" s="65"/>
    </row>
    <row r="986" spans="6:52" ht="18" customHeight="1" x14ac:dyDescent="0.3">
      <c r="F986" s="26"/>
      <c r="G986" s="64"/>
      <c r="H986" s="64"/>
      <c r="I986" s="64"/>
      <c r="J986" s="64"/>
      <c r="K986" s="64"/>
      <c r="L986" s="64"/>
      <c r="M986" s="64"/>
      <c r="N986" s="64"/>
      <c r="O986" s="64"/>
      <c r="P986" s="64"/>
      <c r="Q986" s="64"/>
      <c r="R986" s="64"/>
      <c r="S986" s="64"/>
      <c r="T986" s="64"/>
      <c r="U986" s="64"/>
      <c r="V986" s="64"/>
      <c r="W986" s="64"/>
      <c r="X986" s="64"/>
      <c r="Y986" s="64"/>
      <c r="Z986" s="64"/>
      <c r="AA986" s="64"/>
      <c r="AB986" s="64"/>
      <c r="AC986" s="64"/>
      <c r="AD986" s="64"/>
      <c r="AE986" s="64"/>
      <c r="AF986" s="64"/>
      <c r="AG986" s="64"/>
      <c r="AH986" s="64"/>
      <c r="AI986" s="64"/>
      <c r="AJ986" s="64"/>
      <c r="AK986" s="64"/>
      <c r="AL986" s="64"/>
      <c r="AM986" s="64"/>
      <c r="AN986" s="64"/>
      <c r="AO986" s="64"/>
      <c r="AP986" s="64"/>
      <c r="AQ986" s="64"/>
      <c r="AR986" s="64"/>
      <c r="AS986" s="64"/>
      <c r="AT986" s="64"/>
      <c r="AU986" s="64"/>
      <c r="AV986" s="64"/>
      <c r="AW986" s="64"/>
      <c r="AX986" s="64"/>
      <c r="AY986" s="64"/>
      <c r="AZ986" s="64"/>
    </row>
    <row r="987" spans="6:52" ht="18" customHeight="1" x14ac:dyDescent="0.3">
      <c r="F987" s="27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  <c r="AA987" s="65"/>
      <c r="AB987" s="65"/>
      <c r="AC987" s="65"/>
      <c r="AD987" s="65"/>
      <c r="AE987" s="65"/>
      <c r="AF987" s="65"/>
      <c r="AG987" s="65"/>
      <c r="AH987" s="65"/>
      <c r="AI987" s="65"/>
      <c r="AJ987" s="65"/>
      <c r="AK987" s="65"/>
      <c r="AL987" s="65"/>
      <c r="AM987" s="65"/>
      <c r="AN987" s="65"/>
      <c r="AO987" s="65"/>
      <c r="AP987" s="65"/>
      <c r="AQ987" s="65"/>
      <c r="AR987" s="65"/>
      <c r="AS987" s="65"/>
      <c r="AT987" s="65"/>
      <c r="AU987" s="65"/>
      <c r="AV987" s="65"/>
      <c r="AW987" s="65"/>
      <c r="AX987" s="65"/>
      <c r="AY987" s="65"/>
      <c r="AZ987" s="65"/>
    </row>
    <row r="988" spans="6:52" ht="18" customHeight="1" x14ac:dyDescent="0.3">
      <c r="F988" s="26"/>
      <c r="G988" s="64"/>
      <c r="H988" s="64"/>
      <c r="I988" s="64"/>
      <c r="J988" s="64"/>
      <c r="K988" s="64"/>
      <c r="L988" s="64"/>
      <c r="M988" s="64"/>
      <c r="N988" s="64"/>
      <c r="O988" s="64"/>
      <c r="P988" s="64"/>
      <c r="Q988" s="64"/>
      <c r="R988" s="64"/>
      <c r="S988" s="64"/>
      <c r="T988" s="64"/>
      <c r="U988" s="64"/>
      <c r="V988" s="64"/>
      <c r="W988" s="64"/>
      <c r="X988" s="64"/>
      <c r="Y988" s="64"/>
      <c r="Z988" s="64"/>
      <c r="AA988" s="64"/>
      <c r="AB988" s="64"/>
      <c r="AC988" s="64"/>
      <c r="AD988" s="64"/>
      <c r="AE988" s="64"/>
      <c r="AF988" s="64"/>
      <c r="AG988" s="64"/>
      <c r="AH988" s="64"/>
      <c r="AI988" s="64"/>
      <c r="AJ988" s="64"/>
      <c r="AK988" s="64"/>
      <c r="AL988" s="64"/>
      <c r="AM988" s="64"/>
      <c r="AN988" s="64"/>
      <c r="AO988" s="64"/>
      <c r="AP988" s="64"/>
      <c r="AQ988" s="64"/>
      <c r="AR988" s="64"/>
      <c r="AS988" s="64"/>
      <c r="AT988" s="64"/>
      <c r="AU988" s="64"/>
      <c r="AV988" s="64"/>
      <c r="AW988" s="64"/>
      <c r="AX988" s="64"/>
      <c r="AY988" s="64"/>
      <c r="AZ988" s="64"/>
    </row>
    <row r="989" spans="6:52" ht="18" customHeight="1" x14ac:dyDescent="0.3">
      <c r="F989" s="27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  <c r="AA989" s="65"/>
      <c r="AB989" s="65"/>
      <c r="AC989" s="65"/>
      <c r="AD989" s="65"/>
      <c r="AE989" s="65"/>
      <c r="AF989" s="65"/>
      <c r="AG989" s="65"/>
      <c r="AH989" s="65"/>
      <c r="AI989" s="65"/>
      <c r="AJ989" s="65"/>
      <c r="AK989" s="65"/>
      <c r="AL989" s="65"/>
      <c r="AM989" s="65"/>
      <c r="AN989" s="65"/>
      <c r="AO989" s="65"/>
      <c r="AP989" s="65"/>
      <c r="AQ989" s="65"/>
      <c r="AR989" s="65"/>
      <c r="AS989" s="65"/>
      <c r="AT989" s="65"/>
      <c r="AU989" s="65"/>
      <c r="AV989" s="65"/>
      <c r="AW989" s="65"/>
      <c r="AX989" s="65"/>
      <c r="AY989" s="65"/>
      <c r="AZ989" s="65"/>
    </row>
    <row r="990" spans="6:52" ht="18" customHeight="1" x14ac:dyDescent="0.3">
      <c r="F990" s="26"/>
      <c r="G990" s="64"/>
      <c r="H990" s="64"/>
      <c r="I990" s="64"/>
      <c r="J990" s="64"/>
      <c r="K990" s="64"/>
      <c r="L990" s="64"/>
      <c r="M990" s="64"/>
      <c r="N990" s="64"/>
      <c r="O990" s="64"/>
      <c r="P990" s="64"/>
      <c r="Q990" s="64"/>
      <c r="R990" s="64"/>
      <c r="S990" s="64"/>
      <c r="T990" s="64"/>
      <c r="U990" s="64"/>
      <c r="V990" s="64"/>
      <c r="W990" s="64"/>
      <c r="X990" s="64"/>
      <c r="Y990" s="64"/>
      <c r="Z990" s="64"/>
      <c r="AA990" s="64"/>
      <c r="AB990" s="64"/>
      <c r="AC990" s="64"/>
      <c r="AD990" s="64"/>
      <c r="AE990" s="64"/>
      <c r="AF990" s="64"/>
      <c r="AG990" s="64"/>
      <c r="AH990" s="64"/>
      <c r="AI990" s="64"/>
      <c r="AJ990" s="64"/>
      <c r="AK990" s="64"/>
      <c r="AL990" s="64"/>
      <c r="AM990" s="64"/>
      <c r="AN990" s="64"/>
      <c r="AO990" s="64"/>
      <c r="AP990" s="64"/>
      <c r="AQ990" s="64"/>
      <c r="AR990" s="64"/>
      <c r="AS990" s="64"/>
      <c r="AT990" s="64"/>
      <c r="AU990" s="64"/>
      <c r="AV990" s="64"/>
      <c r="AW990" s="64"/>
      <c r="AX990" s="64"/>
      <c r="AY990" s="64"/>
      <c r="AZ990" s="64"/>
    </row>
    <row r="991" spans="6:52" ht="18" customHeight="1" x14ac:dyDescent="0.3">
      <c r="F991" s="27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  <c r="AA991" s="65"/>
      <c r="AB991" s="65"/>
      <c r="AC991" s="65"/>
      <c r="AD991" s="65"/>
      <c r="AE991" s="65"/>
      <c r="AF991" s="65"/>
      <c r="AG991" s="65"/>
      <c r="AH991" s="65"/>
      <c r="AI991" s="65"/>
      <c r="AJ991" s="65"/>
      <c r="AK991" s="65"/>
      <c r="AL991" s="65"/>
      <c r="AM991" s="65"/>
      <c r="AN991" s="65"/>
      <c r="AO991" s="65"/>
      <c r="AP991" s="65"/>
      <c r="AQ991" s="65"/>
      <c r="AR991" s="65"/>
      <c r="AS991" s="65"/>
      <c r="AT991" s="65"/>
      <c r="AU991" s="65"/>
      <c r="AV991" s="65"/>
      <c r="AW991" s="65"/>
      <c r="AX991" s="65"/>
      <c r="AY991" s="65"/>
      <c r="AZ991" s="65"/>
    </row>
    <row r="992" spans="6:52" ht="18" customHeight="1" x14ac:dyDescent="0.3">
      <c r="F992" s="26"/>
      <c r="G992" s="64"/>
      <c r="H992" s="64"/>
      <c r="I992" s="64"/>
      <c r="J992" s="64"/>
      <c r="K992" s="64"/>
      <c r="L992" s="64"/>
      <c r="M992" s="64"/>
      <c r="N992" s="64"/>
      <c r="O992" s="64"/>
      <c r="P992" s="64"/>
      <c r="Q992" s="64"/>
      <c r="R992" s="64"/>
      <c r="S992" s="64"/>
      <c r="T992" s="64"/>
      <c r="U992" s="64"/>
      <c r="V992" s="64"/>
      <c r="W992" s="64"/>
      <c r="X992" s="64"/>
      <c r="Y992" s="64"/>
      <c r="Z992" s="64"/>
      <c r="AA992" s="64"/>
      <c r="AB992" s="64"/>
      <c r="AC992" s="64"/>
      <c r="AD992" s="64"/>
      <c r="AE992" s="64"/>
      <c r="AF992" s="64"/>
      <c r="AG992" s="64"/>
      <c r="AH992" s="64"/>
      <c r="AI992" s="64"/>
      <c r="AJ992" s="64"/>
      <c r="AK992" s="64"/>
      <c r="AL992" s="64"/>
      <c r="AM992" s="64"/>
      <c r="AN992" s="64"/>
      <c r="AO992" s="64"/>
      <c r="AP992" s="64"/>
      <c r="AQ992" s="64"/>
      <c r="AR992" s="64"/>
      <c r="AS992" s="64"/>
      <c r="AT992" s="64"/>
      <c r="AU992" s="64"/>
      <c r="AV992" s="64"/>
      <c r="AW992" s="64"/>
      <c r="AX992" s="64"/>
      <c r="AY992" s="64"/>
      <c r="AZ992" s="64"/>
    </row>
    <row r="993" spans="6:52" ht="18" customHeight="1" x14ac:dyDescent="0.3">
      <c r="F993" s="27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  <c r="AA993" s="65"/>
      <c r="AB993" s="65"/>
      <c r="AC993" s="65"/>
      <c r="AD993" s="65"/>
      <c r="AE993" s="65"/>
      <c r="AF993" s="65"/>
      <c r="AG993" s="65"/>
      <c r="AH993" s="65"/>
      <c r="AI993" s="65"/>
      <c r="AJ993" s="65"/>
      <c r="AK993" s="65"/>
      <c r="AL993" s="65"/>
      <c r="AM993" s="65"/>
      <c r="AN993" s="65"/>
      <c r="AO993" s="65"/>
      <c r="AP993" s="65"/>
      <c r="AQ993" s="65"/>
      <c r="AR993" s="65"/>
      <c r="AS993" s="65"/>
      <c r="AT993" s="65"/>
      <c r="AU993" s="65"/>
      <c r="AV993" s="65"/>
      <c r="AW993" s="65"/>
      <c r="AX993" s="65"/>
      <c r="AY993" s="65"/>
      <c r="AZ993" s="65"/>
    </row>
    <row r="994" spans="6:52" ht="18" customHeight="1" x14ac:dyDescent="0.3">
      <c r="F994" s="26"/>
      <c r="G994" s="64"/>
      <c r="H994" s="64"/>
      <c r="I994" s="64"/>
      <c r="J994" s="64"/>
      <c r="K994" s="64"/>
      <c r="L994" s="64"/>
      <c r="M994" s="64"/>
      <c r="N994" s="64"/>
      <c r="O994" s="64"/>
      <c r="P994" s="64"/>
      <c r="Q994" s="64"/>
      <c r="R994" s="64"/>
      <c r="S994" s="64"/>
      <c r="T994" s="64"/>
      <c r="U994" s="64"/>
      <c r="V994" s="64"/>
      <c r="W994" s="64"/>
      <c r="X994" s="64"/>
      <c r="Y994" s="64"/>
      <c r="Z994" s="64"/>
      <c r="AA994" s="64"/>
      <c r="AB994" s="64"/>
      <c r="AC994" s="64"/>
      <c r="AD994" s="64"/>
      <c r="AE994" s="64"/>
      <c r="AF994" s="64"/>
      <c r="AG994" s="64"/>
      <c r="AH994" s="64"/>
      <c r="AI994" s="64"/>
      <c r="AJ994" s="64"/>
      <c r="AK994" s="64"/>
      <c r="AL994" s="64"/>
      <c r="AM994" s="64"/>
      <c r="AN994" s="64"/>
      <c r="AO994" s="64"/>
      <c r="AP994" s="64"/>
      <c r="AQ994" s="64"/>
      <c r="AR994" s="64"/>
      <c r="AS994" s="64"/>
      <c r="AT994" s="64"/>
      <c r="AU994" s="64"/>
      <c r="AV994" s="64"/>
      <c r="AW994" s="64"/>
      <c r="AX994" s="64"/>
      <c r="AY994" s="64"/>
      <c r="AZ994" s="64"/>
    </row>
    <row r="995" spans="6:52" ht="18" customHeight="1" x14ac:dyDescent="0.3">
      <c r="F995" s="27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  <c r="AA995" s="65"/>
      <c r="AB995" s="65"/>
      <c r="AC995" s="65"/>
      <c r="AD995" s="65"/>
      <c r="AE995" s="65"/>
      <c r="AF995" s="65"/>
      <c r="AG995" s="65"/>
      <c r="AH995" s="65"/>
      <c r="AI995" s="65"/>
      <c r="AJ995" s="65"/>
      <c r="AK995" s="65"/>
      <c r="AL995" s="65"/>
      <c r="AM995" s="65"/>
      <c r="AN995" s="65"/>
      <c r="AO995" s="65"/>
      <c r="AP995" s="65"/>
      <c r="AQ995" s="65"/>
      <c r="AR995" s="65"/>
      <c r="AS995" s="65"/>
      <c r="AT995" s="65"/>
      <c r="AU995" s="65"/>
      <c r="AV995" s="65"/>
      <c r="AW995" s="65"/>
      <c r="AX995" s="65"/>
      <c r="AY995" s="65"/>
      <c r="AZ995" s="65"/>
    </row>
    <row r="996" spans="6:52" ht="18" customHeight="1" x14ac:dyDescent="0.3">
      <c r="F996" s="26"/>
      <c r="G996" s="64"/>
      <c r="H996" s="64"/>
      <c r="I996" s="64"/>
      <c r="J996" s="64"/>
      <c r="K996" s="64"/>
      <c r="L996" s="64"/>
      <c r="M996" s="64"/>
      <c r="N996" s="64"/>
      <c r="O996" s="64"/>
      <c r="P996" s="64"/>
      <c r="Q996" s="64"/>
      <c r="R996" s="64"/>
      <c r="S996" s="64"/>
      <c r="T996" s="64"/>
      <c r="U996" s="64"/>
      <c r="V996" s="64"/>
      <c r="W996" s="64"/>
      <c r="X996" s="64"/>
      <c r="Y996" s="64"/>
      <c r="Z996" s="64"/>
      <c r="AA996" s="64"/>
      <c r="AB996" s="64"/>
      <c r="AC996" s="64"/>
      <c r="AD996" s="64"/>
      <c r="AE996" s="64"/>
      <c r="AF996" s="64"/>
      <c r="AG996" s="64"/>
      <c r="AH996" s="64"/>
      <c r="AI996" s="64"/>
      <c r="AJ996" s="64"/>
      <c r="AK996" s="64"/>
      <c r="AL996" s="64"/>
      <c r="AM996" s="64"/>
      <c r="AN996" s="64"/>
      <c r="AO996" s="64"/>
      <c r="AP996" s="64"/>
      <c r="AQ996" s="64"/>
      <c r="AR996" s="64"/>
      <c r="AS996" s="64"/>
      <c r="AT996" s="64"/>
      <c r="AU996" s="64"/>
      <c r="AV996" s="64"/>
      <c r="AW996" s="64"/>
      <c r="AX996" s="64"/>
      <c r="AY996" s="64"/>
      <c r="AZ996" s="64"/>
    </row>
    <row r="997" spans="6:52" ht="18" customHeight="1" x14ac:dyDescent="0.3">
      <c r="F997" s="27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  <c r="AA997" s="65"/>
      <c r="AB997" s="65"/>
      <c r="AC997" s="65"/>
      <c r="AD997" s="65"/>
      <c r="AE997" s="65"/>
      <c r="AF997" s="65"/>
      <c r="AG997" s="65"/>
      <c r="AH997" s="65"/>
      <c r="AI997" s="65"/>
      <c r="AJ997" s="65"/>
      <c r="AK997" s="65"/>
      <c r="AL997" s="65"/>
      <c r="AM997" s="65"/>
      <c r="AN997" s="65"/>
      <c r="AO997" s="65"/>
      <c r="AP997" s="65"/>
      <c r="AQ997" s="65"/>
      <c r="AR997" s="65"/>
      <c r="AS997" s="65"/>
      <c r="AT997" s="65"/>
      <c r="AU997" s="65"/>
      <c r="AV997" s="65"/>
      <c r="AW997" s="65"/>
      <c r="AX997" s="65"/>
      <c r="AY997" s="65"/>
      <c r="AZ997" s="65"/>
    </row>
    <row r="998" spans="6:52" ht="18" customHeight="1" x14ac:dyDescent="0.3">
      <c r="F998" s="26"/>
      <c r="G998" s="64"/>
      <c r="H998" s="64"/>
      <c r="I998" s="64"/>
      <c r="J998" s="64"/>
      <c r="K998" s="64"/>
      <c r="L998" s="64"/>
      <c r="M998" s="64"/>
      <c r="N998" s="64"/>
      <c r="O998" s="64"/>
      <c r="P998" s="64"/>
      <c r="Q998" s="64"/>
      <c r="R998" s="64"/>
      <c r="S998" s="64"/>
      <c r="T998" s="64"/>
      <c r="U998" s="64"/>
      <c r="V998" s="64"/>
      <c r="W998" s="64"/>
      <c r="X998" s="64"/>
      <c r="Y998" s="64"/>
      <c r="Z998" s="64"/>
      <c r="AA998" s="64"/>
      <c r="AB998" s="64"/>
      <c r="AC998" s="64"/>
      <c r="AD998" s="64"/>
      <c r="AE998" s="64"/>
      <c r="AF998" s="64"/>
      <c r="AG998" s="64"/>
      <c r="AH998" s="64"/>
      <c r="AI998" s="64"/>
      <c r="AJ998" s="64"/>
      <c r="AK998" s="64"/>
      <c r="AL998" s="64"/>
      <c r="AM998" s="64"/>
      <c r="AN998" s="64"/>
      <c r="AO998" s="64"/>
      <c r="AP998" s="64"/>
      <c r="AQ998" s="64"/>
      <c r="AR998" s="64"/>
      <c r="AS998" s="64"/>
      <c r="AT998" s="64"/>
      <c r="AU998" s="64"/>
      <c r="AV998" s="64"/>
      <c r="AW998" s="64"/>
      <c r="AX998" s="64"/>
      <c r="AY998" s="64"/>
      <c r="AZ998" s="64"/>
    </row>
    <row r="999" spans="6:52" ht="18" customHeight="1" x14ac:dyDescent="0.3">
      <c r="F999" s="27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  <c r="AA999" s="65"/>
      <c r="AB999" s="65"/>
      <c r="AC999" s="65"/>
      <c r="AD999" s="65"/>
      <c r="AE999" s="65"/>
      <c r="AF999" s="65"/>
      <c r="AG999" s="65"/>
      <c r="AH999" s="65"/>
      <c r="AI999" s="65"/>
      <c r="AJ999" s="65"/>
      <c r="AK999" s="65"/>
      <c r="AL999" s="65"/>
      <c r="AM999" s="65"/>
      <c r="AN999" s="65"/>
      <c r="AO999" s="65"/>
      <c r="AP999" s="65"/>
      <c r="AQ999" s="65"/>
      <c r="AR999" s="65"/>
      <c r="AS999" s="65"/>
      <c r="AT999" s="65"/>
      <c r="AU999" s="65"/>
      <c r="AV999" s="65"/>
      <c r="AW999" s="65"/>
      <c r="AX999" s="65"/>
      <c r="AY999" s="65"/>
      <c r="AZ999" s="65"/>
    </row>
    <row r="1000" spans="6:52" ht="18" customHeight="1" x14ac:dyDescent="0.3">
      <c r="F1000" s="26"/>
      <c r="G1000" s="64"/>
      <c r="H1000" s="64"/>
      <c r="I1000" s="64"/>
      <c r="J1000" s="64"/>
      <c r="K1000" s="64"/>
      <c r="L1000" s="64"/>
      <c r="M1000" s="64"/>
      <c r="N1000" s="64"/>
      <c r="O1000" s="64"/>
      <c r="P1000" s="64"/>
      <c r="Q1000" s="64"/>
      <c r="R1000" s="64"/>
      <c r="S1000" s="64"/>
      <c r="T1000" s="64"/>
      <c r="U1000" s="64"/>
      <c r="V1000" s="64"/>
      <c r="W1000" s="64"/>
      <c r="X1000" s="64"/>
      <c r="Y1000" s="64"/>
      <c r="Z1000" s="64"/>
      <c r="AA1000" s="64"/>
      <c r="AB1000" s="64"/>
      <c r="AC1000" s="64"/>
      <c r="AD1000" s="64"/>
      <c r="AE1000" s="64"/>
      <c r="AF1000" s="64"/>
      <c r="AG1000" s="64"/>
      <c r="AH1000" s="64"/>
      <c r="AI1000" s="64"/>
      <c r="AJ1000" s="64"/>
      <c r="AK1000" s="64"/>
      <c r="AL1000" s="64"/>
      <c r="AM1000" s="64"/>
      <c r="AN1000" s="64"/>
      <c r="AO1000" s="64"/>
      <c r="AP1000" s="64"/>
      <c r="AQ1000" s="64"/>
      <c r="AR1000" s="64"/>
      <c r="AS1000" s="64"/>
      <c r="AT1000" s="64"/>
      <c r="AU1000" s="64"/>
      <c r="AV1000" s="64"/>
      <c r="AW1000" s="64"/>
      <c r="AX1000" s="64"/>
      <c r="AY1000" s="64"/>
      <c r="AZ1000" s="64"/>
    </row>
    <row r="1001" spans="6:52" ht="18" customHeight="1" x14ac:dyDescent="0.3">
      <c r="F1001" s="27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  <c r="AA1001" s="65"/>
      <c r="AB1001" s="65"/>
      <c r="AC1001" s="65"/>
      <c r="AD1001" s="65"/>
      <c r="AE1001" s="65"/>
      <c r="AF1001" s="65"/>
      <c r="AG1001" s="65"/>
      <c r="AH1001" s="65"/>
      <c r="AI1001" s="65"/>
      <c r="AJ1001" s="65"/>
      <c r="AK1001" s="65"/>
      <c r="AL1001" s="65"/>
      <c r="AM1001" s="65"/>
      <c r="AN1001" s="65"/>
      <c r="AO1001" s="65"/>
      <c r="AP1001" s="65"/>
      <c r="AQ1001" s="65"/>
      <c r="AR1001" s="65"/>
      <c r="AS1001" s="65"/>
      <c r="AT1001" s="65"/>
      <c r="AU1001" s="65"/>
      <c r="AV1001" s="65"/>
      <c r="AW1001" s="65"/>
      <c r="AX1001" s="65"/>
      <c r="AY1001" s="65"/>
      <c r="AZ1001" s="65"/>
    </row>
    <row r="1002" spans="6:52" ht="18" customHeight="1" x14ac:dyDescent="0.3">
      <c r="F1002" s="26"/>
      <c r="G1002" s="64"/>
      <c r="H1002" s="64"/>
      <c r="I1002" s="64"/>
      <c r="J1002" s="64"/>
      <c r="K1002" s="64"/>
      <c r="L1002" s="64"/>
      <c r="M1002" s="64"/>
      <c r="N1002" s="64"/>
      <c r="O1002" s="64"/>
      <c r="P1002" s="64"/>
      <c r="Q1002" s="64"/>
      <c r="R1002" s="64"/>
      <c r="S1002" s="64"/>
      <c r="T1002" s="64"/>
      <c r="U1002" s="64"/>
      <c r="V1002" s="64"/>
      <c r="W1002" s="64"/>
      <c r="X1002" s="64"/>
      <c r="Y1002" s="64"/>
      <c r="Z1002" s="64"/>
      <c r="AA1002" s="64"/>
      <c r="AB1002" s="64"/>
      <c r="AC1002" s="64"/>
      <c r="AD1002" s="64"/>
      <c r="AE1002" s="64"/>
      <c r="AF1002" s="64"/>
      <c r="AG1002" s="64"/>
      <c r="AH1002" s="64"/>
      <c r="AI1002" s="64"/>
      <c r="AJ1002" s="64"/>
      <c r="AK1002" s="64"/>
      <c r="AL1002" s="64"/>
      <c r="AM1002" s="64"/>
      <c r="AN1002" s="64"/>
      <c r="AO1002" s="64"/>
      <c r="AP1002" s="64"/>
      <c r="AQ1002" s="64"/>
      <c r="AR1002" s="64"/>
      <c r="AS1002" s="64"/>
      <c r="AT1002" s="64"/>
      <c r="AU1002" s="64"/>
      <c r="AV1002" s="64"/>
      <c r="AW1002" s="64"/>
      <c r="AX1002" s="64"/>
      <c r="AY1002" s="64"/>
      <c r="AZ1002" s="64"/>
    </row>
    <row r="1003" spans="6:52" ht="18" customHeight="1" x14ac:dyDescent="0.3">
      <c r="F1003" s="27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  <c r="AA1003" s="65"/>
      <c r="AB1003" s="65"/>
      <c r="AC1003" s="65"/>
      <c r="AD1003" s="65"/>
      <c r="AE1003" s="65"/>
      <c r="AF1003" s="65"/>
      <c r="AG1003" s="65"/>
      <c r="AH1003" s="65"/>
      <c r="AI1003" s="65"/>
      <c r="AJ1003" s="65"/>
      <c r="AK1003" s="65"/>
      <c r="AL1003" s="65"/>
      <c r="AM1003" s="65"/>
      <c r="AN1003" s="65"/>
      <c r="AO1003" s="65"/>
      <c r="AP1003" s="65"/>
      <c r="AQ1003" s="65"/>
      <c r="AR1003" s="65"/>
      <c r="AS1003" s="65"/>
      <c r="AT1003" s="65"/>
      <c r="AU1003" s="65"/>
      <c r="AV1003" s="65"/>
      <c r="AW1003" s="65"/>
      <c r="AX1003" s="65"/>
      <c r="AY1003" s="65"/>
      <c r="AZ1003" s="65"/>
    </row>
    <row r="1004" spans="6:52" ht="18" customHeight="1" x14ac:dyDescent="0.3">
      <c r="F1004" s="26"/>
      <c r="G1004" s="64"/>
      <c r="H1004" s="64"/>
      <c r="I1004" s="64"/>
      <c r="J1004" s="64"/>
      <c r="K1004" s="64"/>
      <c r="L1004" s="64"/>
      <c r="M1004" s="64"/>
      <c r="N1004" s="64"/>
      <c r="O1004" s="64"/>
      <c r="P1004" s="64"/>
      <c r="Q1004" s="64"/>
      <c r="R1004" s="64"/>
      <c r="S1004" s="64"/>
      <c r="T1004" s="64"/>
      <c r="U1004" s="64"/>
      <c r="V1004" s="64"/>
      <c r="W1004" s="64"/>
      <c r="X1004" s="64"/>
      <c r="Y1004" s="64"/>
      <c r="Z1004" s="64"/>
      <c r="AA1004" s="64"/>
      <c r="AB1004" s="64"/>
      <c r="AC1004" s="64"/>
      <c r="AD1004" s="64"/>
      <c r="AE1004" s="64"/>
      <c r="AF1004" s="64"/>
      <c r="AG1004" s="64"/>
      <c r="AH1004" s="64"/>
      <c r="AI1004" s="64"/>
      <c r="AJ1004" s="64"/>
      <c r="AK1004" s="64"/>
      <c r="AL1004" s="64"/>
      <c r="AM1004" s="64"/>
      <c r="AN1004" s="64"/>
      <c r="AO1004" s="64"/>
      <c r="AP1004" s="64"/>
      <c r="AQ1004" s="64"/>
      <c r="AR1004" s="64"/>
      <c r="AS1004" s="64"/>
      <c r="AT1004" s="64"/>
      <c r="AU1004" s="64"/>
      <c r="AV1004" s="64"/>
      <c r="AW1004" s="64"/>
      <c r="AX1004" s="64"/>
      <c r="AY1004" s="64"/>
      <c r="AZ1004" s="64"/>
    </row>
    <row r="1005" spans="6:52" ht="18" customHeight="1" x14ac:dyDescent="0.3">
      <c r="F1005" s="27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  <c r="AA1005" s="65"/>
      <c r="AB1005" s="65"/>
      <c r="AC1005" s="65"/>
      <c r="AD1005" s="65"/>
      <c r="AE1005" s="65"/>
      <c r="AF1005" s="65"/>
      <c r="AG1005" s="65"/>
      <c r="AH1005" s="65"/>
      <c r="AI1005" s="65"/>
      <c r="AJ1005" s="65"/>
      <c r="AK1005" s="65"/>
      <c r="AL1005" s="65"/>
      <c r="AM1005" s="65"/>
      <c r="AN1005" s="65"/>
      <c r="AO1005" s="65"/>
      <c r="AP1005" s="65"/>
      <c r="AQ1005" s="65"/>
      <c r="AR1005" s="65"/>
      <c r="AS1005" s="65"/>
      <c r="AT1005" s="65"/>
      <c r="AU1005" s="65"/>
      <c r="AV1005" s="65"/>
      <c r="AW1005" s="65"/>
      <c r="AX1005" s="65"/>
      <c r="AY1005" s="65"/>
      <c r="AZ1005" s="65"/>
    </row>
    <row r="1006" spans="6:52" ht="18" customHeight="1" x14ac:dyDescent="0.3">
      <c r="F1006" s="26"/>
      <c r="G1006" s="64"/>
      <c r="H1006" s="64"/>
      <c r="I1006" s="64"/>
      <c r="J1006" s="64"/>
      <c r="K1006" s="64"/>
      <c r="L1006" s="64"/>
      <c r="M1006" s="64"/>
      <c r="N1006" s="64"/>
      <c r="O1006" s="64"/>
      <c r="P1006" s="64"/>
      <c r="Q1006" s="64"/>
      <c r="R1006" s="64"/>
      <c r="S1006" s="64"/>
      <c r="T1006" s="64"/>
      <c r="U1006" s="64"/>
      <c r="V1006" s="64"/>
      <c r="W1006" s="64"/>
      <c r="X1006" s="64"/>
      <c r="Y1006" s="64"/>
      <c r="Z1006" s="64"/>
      <c r="AA1006" s="64"/>
      <c r="AB1006" s="64"/>
      <c r="AC1006" s="64"/>
      <c r="AD1006" s="64"/>
      <c r="AE1006" s="64"/>
      <c r="AF1006" s="64"/>
      <c r="AG1006" s="64"/>
      <c r="AH1006" s="64"/>
      <c r="AI1006" s="64"/>
      <c r="AJ1006" s="64"/>
      <c r="AK1006" s="64"/>
      <c r="AL1006" s="64"/>
      <c r="AM1006" s="64"/>
      <c r="AN1006" s="64"/>
      <c r="AO1006" s="64"/>
      <c r="AP1006" s="64"/>
      <c r="AQ1006" s="64"/>
      <c r="AR1006" s="64"/>
      <c r="AS1006" s="64"/>
      <c r="AT1006" s="64"/>
      <c r="AU1006" s="64"/>
      <c r="AV1006" s="64"/>
      <c r="AW1006" s="64"/>
      <c r="AX1006" s="64"/>
      <c r="AY1006" s="64"/>
      <c r="AZ1006" s="64"/>
    </row>
    <row r="1007" spans="6:52" ht="18" customHeight="1" x14ac:dyDescent="0.3">
      <c r="F1007" s="27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  <c r="AA1007" s="65"/>
      <c r="AB1007" s="65"/>
      <c r="AC1007" s="65"/>
      <c r="AD1007" s="65"/>
      <c r="AE1007" s="65"/>
      <c r="AF1007" s="65"/>
      <c r="AG1007" s="65"/>
      <c r="AH1007" s="65"/>
      <c r="AI1007" s="65"/>
      <c r="AJ1007" s="65"/>
      <c r="AK1007" s="65"/>
      <c r="AL1007" s="65"/>
      <c r="AM1007" s="65"/>
      <c r="AN1007" s="65"/>
      <c r="AO1007" s="65"/>
      <c r="AP1007" s="65"/>
      <c r="AQ1007" s="65"/>
      <c r="AR1007" s="65"/>
      <c r="AS1007" s="65"/>
      <c r="AT1007" s="65"/>
      <c r="AU1007" s="65"/>
      <c r="AV1007" s="65"/>
      <c r="AW1007" s="65"/>
      <c r="AX1007" s="65"/>
      <c r="AY1007" s="65"/>
      <c r="AZ1007" s="65"/>
    </row>
    <row r="1008" spans="6:52" ht="18" customHeight="1" x14ac:dyDescent="0.3">
      <c r="F1008" s="26"/>
      <c r="G1008" s="64"/>
      <c r="H1008" s="64"/>
      <c r="I1008" s="64"/>
      <c r="J1008" s="64"/>
      <c r="K1008" s="64"/>
      <c r="L1008" s="64"/>
      <c r="M1008" s="64"/>
      <c r="N1008" s="64"/>
      <c r="O1008" s="64"/>
      <c r="P1008" s="64"/>
      <c r="Q1008" s="64"/>
      <c r="R1008" s="64"/>
      <c r="S1008" s="64"/>
      <c r="T1008" s="64"/>
      <c r="U1008" s="64"/>
      <c r="V1008" s="64"/>
      <c r="W1008" s="64"/>
      <c r="X1008" s="64"/>
      <c r="Y1008" s="64"/>
      <c r="Z1008" s="64"/>
      <c r="AA1008" s="64"/>
      <c r="AB1008" s="64"/>
      <c r="AC1008" s="64"/>
      <c r="AD1008" s="64"/>
      <c r="AE1008" s="64"/>
      <c r="AF1008" s="64"/>
      <c r="AG1008" s="64"/>
      <c r="AH1008" s="64"/>
      <c r="AI1008" s="64"/>
      <c r="AJ1008" s="64"/>
      <c r="AK1008" s="64"/>
      <c r="AL1008" s="64"/>
      <c r="AM1008" s="64"/>
      <c r="AN1008" s="64"/>
      <c r="AO1008" s="64"/>
      <c r="AP1008" s="64"/>
      <c r="AQ1008" s="64"/>
      <c r="AR1008" s="64"/>
      <c r="AS1008" s="64"/>
      <c r="AT1008" s="64"/>
      <c r="AU1008" s="64"/>
      <c r="AV1008" s="64"/>
      <c r="AW1008" s="64"/>
      <c r="AX1008" s="64"/>
      <c r="AY1008" s="64"/>
      <c r="AZ1008" s="64"/>
    </row>
  </sheetData>
  <dataValidations count="4">
    <dataValidation type="list" allowBlank="1" showInputMessage="1" showErrorMessage="1" sqref="C19:C22" xr:uid="{FD1FFD4E-18E6-4E28-AD14-0C7790AB2DE4}">
      <formula1>bate_list</formula1>
    </dataValidation>
    <dataValidation type="list" allowBlank="1" showInputMessage="1" showErrorMessage="1" sqref="C23" xr:uid="{ECD4D235-2935-4EC3-90D3-F07BF4EE2FFB}">
      <formula1>FX_List</formula1>
    </dataValidation>
    <dataValidation type="list" allowBlank="1" showInputMessage="1" showErrorMessage="1" sqref="C24" xr:uid="{9DED345B-DBE2-48BF-BDAB-0F96BDDBB957}">
      <formula1>Sortable_fields</formula1>
    </dataValidation>
    <dataValidation type="list" allowBlank="1" showInputMessage="1" showErrorMessage="1" sqref="D24" xr:uid="{1C90D88F-B477-43A2-B58A-A00D5F6573A7}">
      <formula1>SortOrder_options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F120F-20CA-48BB-A420-1FE7700371B3}">
  <dimension ref="A1:EQ32"/>
  <sheetViews>
    <sheetView tabSelected="1" workbookViewId="0">
      <selection activeCell="A11" sqref="A11"/>
    </sheetView>
  </sheetViews>
  <sheetFormatPr defaultRowHeight="14.5" x14ac:dyDescent="0.35"/>
  <cols>
    <col min="1" max="1" width="15.54296875" style="80" bestFit="1" customWidth="1"/>
    <col min="2" max="2" width="61.36328125" bestFit="1" customWidth="1"/>
    <col min="3" max="3" width="63.6328125" bestFit="1" customWidth="1"/>
    <col min="4" max="4" width="57.54296875" bestFit="1" customWidth="1"/>
    <col min="5" max="5" width="56.453125" bestFit="1" customWidth="1"/>
    <col min="6" max="6" width="75.90625" bestFit="1" customWidth="1"/>
    <col min="7" max="7" width="75.36328125" bestFit="1" customWidth="1"/>
    <col min="8" max="8" width="62.26953125" bestFit="1" customWidth="1"/>
    <col min="9" max="9" width="62" bestFit="1" customWidth="1"/>
    <col min="10" max="10" width="25.1796875" bestFit="1" customWidth="1"/>
    <col min="11" max="11" width="47.1796875" bestFit="1" customWidth="1"/>
    <col min="12" max="12" width="54" bestFit="1" customWidth="1"/>
    <col min="13" max="13" width="58.90625" bestFit="1" customWidth="1"/>
    <col min="14" max="14" width="49.7265625" bestFit="1" customWidth="1"/>
    <col min="15" max="15" width="49.453125" bestFit="1" customWidth="1"/>
    <col min="16" max="16" width="47" bestFit="1" customWidth="1"/>
    <col min="17" max="17" width="50.7265625" bestFit="1" customWidth="1"/>
    <col min="18" max="18" width="51.54296875" bestFit="1" customWidth="1"/>
    <col min="19" max="19" width="48.54296875" bestFit="1" customWidth="1"/>
    <col min="20" max="20" width="47.453125" bestFit="1" customWidth="1"/>
    <col min="21" max="21" width="55.6328125" bestFit="1" customWidth="1"/>
    <col min="22" max="22" width="54.6328125" bestFit="1" customWidth="1"/>
    <col min="23" max="23" width="58.7265625" bestFit="1" customWidth="1"/>
    <col min="24" max="24" width="63.08984375" bestFit="1" customWidth="1"/>
    <col min="25" max="25" width="69.90625" bestFit="1" customWidth="1"/>
    <col min="26" max="26" width="74.81640625" bestFit="1" customWidth="1"/>
    <col min="27" max="27" width="65.7265625" bestFit="1" customWidth="1"/>
    <col min="28" max="28" width="65.453125" bestFit="1" customWidth="1"/>
    <col min="29" max="29" width="63" bestFit="1" customWidth="1"/>
    <col min="30" max="30" width="66.6328125" bestFit="1" customWidth="1"/>
    <col min="31" max="31" width="67.453125" bestFit="1" customWidth="1"/>
    <col min="32" max="32" width="64.453125" bestFit="1" customWidth="1"/>
    <col min="33" max="33" width="63.36328125" bestFit="1" customWidth="1"/>
    <col min="34" max="34" width="71.54296875" bestFit="1" customWidth="1"/>
    <col min="35" max="35" width="70.6328125" bestFit="1" customWidth="1"/>
    <col min="36" max="36" width="74.7265625" bestFit="1" customWidth="1"/>
    <col min="37" max="37" width="62.54296875" bestFit="1" customWidth="1"/>
    <col min="38" max="38" width="69.36328125" bestFit="1" customWidth="1"/>
    <col min="39" max="39" width="74.26953125" bestFit="1" customWidth="1"/>
    <col min="40" max="40" width="65.1796875" bestFit="1" customWidth="1"/>
    <col min="41" max="41" width="64.90625" bestFit="1" customWidth="1"/>
    <col min="42" max="42" width="62.453125" bestFit="1" customWidth="1"/>
    <col min="43" max="43" width="66.08984375" bestFit="1" customWidth="1"/>
    <col min="44" max="44" width="66.90625" bestFit="1" customWidth="1"/>
    <col min="45" max="45" width="63.90625" bestFit="1" customWidth="1"/>
    <col min="46" max="46" width="62.81640625" bestFit="1" customWidth="1"/>
    <col min="47" max="47" width="70.7265625" bestFit="1" customWidth="1"/>
    <col min="48" max="48" width="69.81640625" bestFit="1" customWidth="1"/>
    <col min="49" max="49" width="74.1796875" bestFit="1" customWidth="1"/>
    <col min="50" max="50" width="62.26953125" bestFit="1" customWidth="1"/>
    <col min="51" max="51" width="69.08984375" bestFit="1" customWidth="1"/>
    <col min="52" max="52" width="74" bestFit="1" customWidth="1"/>
    <col min="53" max="53" width="64.90625" bestFit="1" customWidth="1"/>
    <col min="54" max="54" width="64.6328125" bestFit="1" customWidth="1"/>
    <col min="55" max="55" width="62.1796875" bestFit="1" customWidth="1"/>
    <col min="56" max="56" width="65.81640625" bestFit="1" customWidth="1"/>
    <col min="57" max="57" width="66.6328125" bestFit="1" customWidth="1"/>
    <col min="58" max="58" width="63.54296875" bestFit="1" customWidth="1"/>
    <col min="59" max="59" width="62.54296875" bestFit="1" customWidth="1"/>
    <col min="60" max="60" width="71" bestFit="1" customWidth="1"/>
    <col min="61" max="61" width="70.08984375" bestFit="1" customWidth="1"/>
    <col min="62" max="62" width="73.90625" bestFit="1" customWidth="1"/>
    <col min="63" max="63" width="45.90625" bestFit="1" customWidth="1"/>
    <col min="64" max="64" width="44.81640625" bestFit="1" customWidth="1"/>
    <col min="65" max="65" width="43.7265625" bestFit="1" customWidth="1"/>
    <col min="66" max="66" width="61.90625" bestFit="1" customWidth="1"/>
    <col min="67" max="67" width="60.81640625" bestFit="1" customWidth="1"/>
    <col min="68" max="68" width="59.7265625" bestFit="1" customWidth="1"/>
    <col min="69" max="69" width="60.26953125" bestFit="1" customWidth="1"/>
    <col min="70" max="70" width="59.1796875" bestFit="1" customWidth="1"/>
    <col min="71" max="71" width="61.08984375" bestFit="1" customWidth="1"/>
    <col min="72" max="72" width="60" bestFit="1" customWidth="1"/>
    <col min="73" max="73" width="58.90625" bestFit="1" customWidth="1"/>
    <col min="74" max="74" width="41.453125" bestFit="1" customWidth="1"/>
    <col min="75" max="75" width="59.26953125" bestFit="1" customWidth="1"/>
    <col min="76" max="76" width="53.54296875" bestFit="1" customWidth="1"/>
    <col min="77" max="77" width="55.7265625" bestFit="1" customWidth="1"/>
    <col min="78" max="78" width="53.1796875" bestFit="1" customWidth="1"/>
    <col min="79" max="79" width="56.453125" bestFit="1" customWidth="1"/>
    <col min="80" max="80" width="57.26953125" bestFit="1" customWidth="1"/>
    <col min="81" max="81" width="56.26953125" bestFit="1" customWidth="1"/>
    <col min="82" max="82" width="54.26953125" bestFit="1" customWidth="1"/>
    <col min="83" max="83" width="54.08984375" bestFit="1" customWidth="1"/>
    <col min="84" max="84" width="54.90625" bestFit="1" customWidth="1"/>
    <col min="85" max="85" width="57.08984375" bestFit="1" customWidth="1"/>
    <col min="86" max="86" width="54.08984375" bestFit="1" customWidth="1"/>
    <col min="87" max="87" width="54.90625" bestFit="1" customWidth="1"/>
    <col min="88" max="88" width="53.54296875" bestFit="1" customWidth="1"/>
    <col min="89" max="89" width="54.36328125" bestFit="1" customWidth="1"/>
    <col min="90" max="91" width="51.6328125" bestFit="1" customWidth="1"/>
    <col min="92" max="92" width="55.7265625" bestFit="1" customWidth="1"/>
    <col min="93" max="93" width="64.453125" bestFit="1" customWidth="1"/>
    <col min="94" max="94" width="57.26953125" bestFit="1" customWidth="1"/>
    <col min="95" max="95" width="56.81640625" bestFit="1" customWidth="1"/>
    <col min="96" max="96" width="49.453125" bestFit="1" customWidth="1"/>
    <col min="97" max="97" width="66.08984375" bestFit="1" customWidth="1"/>
    <col min="98" max="98" width="72.26953125" bestFit="1" customWidth="1"/>
    <col min="99" max="99" width="74.453125" bestFit="1" customWidth="1"/>
    <col min="100" max="100" width="71.81640625" bestFit="1" customWidth="1"/>
    <col min="101" max="101" width="75" bestFit="1" customWidth="1"/>
    <col min="102" max="102" width="75.90625" bestFit="1" customWidth="1"/>
    <col min="103" max="103" width="74.81640625" bestFit="1" customWidth="1"/>
    <col min="104" max="104" width="72.90625" bestFit="1" customWidth="1"/>
    <col min="105" max="105" width="72.81640625" bestFit="1" customWidth="1"/>
    <col min="106" max="106" width="73.6328125" bestFit="1" customWidth="1"/>
    <col min="107" max="107" width="75.81640625" bestFit="1" customWidth="1"/>
    <col min="108" max="108" width="72.81640625" bestFit="1" customWidth="1"/>
    <col min="109" max="109" width="73.6328125" bestFit="1" customWidth="1"/>
    <col min="110" max="110" width="72.26953125" bestFit="1" customWidth="1"/>
    <col min="111" max="111" width="73.08984375" bestFit="1" customWidth="1"/>
    <col min="112" max="113" width="70.36328125" bestFit="1" customWidth="1"/>
    <col min="114" max="114" width="76.1796875" bestFit="1" customWidth="1"/>
    <col min="115" max="115" width="75" bestFit="1" customWidth="1"/>
    <col min="116" max="116" width="74.453125" bestFit="1" customWidth="1"/>
    <col min="117" max="117" width="83" bestFit="1" customWidth="1"/>
    <col min="118" max="118" width="81" bestFit="1" customWidth="1"/>
    <col min="119" max="119" width="80.7265625" bestFit="1" customWidth="1"/>
    <col min="120" max="120" width="68.1796875" bestFit="1" customWidth="1"/>
    <col min="121" max="121" width="84.81640625" bestFit="1" customWidth="1"/>
    <col min="122" max="122" width="68.7265625" bestFit="1" customWidth="1"/>
    <col min="123" max="123" width="70.90625" bestFit="1" customWidth="1"/>
    <col min="124" max="124" width="68.26953125" bestFit="1" customWidth="1"/>
    <col min="125" max="125" width="71.453125" bestFit="1" customWidth="1"/>
    <col min="126" max="126" width="72.36328125" bestFit="1" customWidth="1"/>
    <col min="127" max="127" width="71.26953125" bestFit="1" customWidth="1"/>
    <col min="128" max="128" width="69.36328125" bestFit="1" customWidth="1"/>
    <col min="129" max="129" width="69.26953125" bestFit="1" customWidth="1"/>
    <col min="130" max="130" width="70.08984375" bestFit="1" customWidth="1"/>
    <col min="131" max="131" width="72.26953125" bestFit="1" customWidth="1"/>
    <col min="132" max="132" width="69.26953125" bestFit="1" customWidth="1"/>
    <col min="133" max="133" width="70.08984375" bestFit="1" customWidth="1"/>
    <col min="134" max="134" width="68.7265625" bestFit="1" customWidth="1"/>
    <col min="135" max="135" width="69.54296875" bestFit="1" customWidth="1"/>
    <col min="136" max="137" width="66.81640625" bestFit="1" customWidth="1"/>
    <col min="138" max="138" width="72.6328125" bestFit="1" customWidth="1"/>
    <col min="139" max="139" width="71.453125" bestFit="1" customWidth="1"/>
    <col min="140" max="140" width="70.90625" bestFit="1" customWidth="1"/>
    <col min="141" max="141" width="79.453125" bestFit="1" customWidth="1"/>
    <col min="142" max="142" width="72.36328125" bestFit="1" customWidth="1"/>
    <col min="143" max="143" width="72" bestFit="1" customWidth="1"/>
    <col min="144" max="144" width="77.453125" bestFit="1" customWidth="1"/>
    <col min="145" max="145" width="77.1796875" bestFit="1" customWidth="1"/>
    <col min="146" max="146" width="64.6328125" bestFit="1" customWidth="1"/>
    <col min="147" max="147" width="81.26953125" bestFit="1" customWidth="1"/>
  </cols>
  <sheetData>
    <row r="1" spans="1:147" x14ac:dyDescent="0.35">
      <c r="B1" t="s">
        <v>227</v>
      </c>
      <c r="C1" t="s">
        <v>228</v>
      </c>
      <c r="D1" t="s">
        <v>229</v>
      </c>
      <c r="E1" t="s">
        <v>230</v>
      </c>
      <c r="F1" t="s">
        <v>235</v>
      </c>
      <c r="G1" t="s">
        <v>236</v>
      </c>
      <c r="H1" t="s">
        <v>239</v>
      </c>
      <c r="I1" t="s">
        <v>240</v>
      </c>
      <c r="J1" t="s">
        <v>243</v>
      </c>
      <c r="K1" t="s">
        <v>244</v>
      </c>
      <c r="L1" t="s">
        <v>245</v>
      </c>
      <c r="M1" t="s">
        <v>246</v>
      </c>
      <c r="N1" t="s">
        <v>247</v>
      </c>
      <c r="O1" t="s">
        <v>248</v>
      </c>
      <c r="P1" t="s">
        <v>249</v>
      </c>
      <c r="Q1" t="s">
        <v>250</v>
      </c>
      <c r="R1" t="s">
        <v>251</v>
      </c>
      <c r="S1" t="s">
        <v>252</v>
      </c>
      <c r="T1" t="s">
        <v>253</v>
      </c>
      <c r="U1" t="s">
        <v>254</v>
      </c>
      <c r="V1" t="s">
        <v>255</v>
      </c>
      <c r="W1" t="s">
        <v>256</v>
      </c>
      <c r="X1" t="s">
        <v>257</v>
      </c>
      <c r="Y1" t="s">
        <v>258</v>
      </c>
      <c r="Z1" t="s">
        <v>259</v>
      </c>
      <c r="AA1" t="s">
        <v>260</v>
      </c>
      <c r="AB1" t="s">
        <v>261</v>
      </c>
      <c r="AC1" t="s">
        <v>262</v>
      </c>
      <c r="AD1" t="s">
        <v>263</v>
      </c>
      <c r="AE1" t="s">
        <v>264</v>
      </c>
      <c r="AF1" t="s">
        <v>265</v>
      </c>
      <c r="AG1" t="s">
        <v>266</v>
      </c>
      <c r="AH1" t="s">
        <v>267</v>
      </c>
      <c r="AI1" t="s">
        <v>268</v>
      </c>
      <c r="AJ1" t="s">
        <v>269</v>
      </c>
      <c r="AK1" t="s">
        <v>270</v>
      </c>
      <c r="AL1" t="s">
        <v>271</v>
      </c>
      <c r="AM1" t="s">
        <v>272</v>
      </c>
      <c r="AN1" t="s">
        <v>273</v>
      </c>
      <c r="AO1" t="s">
        <v>274</v>
      </c>
      <c r="AP1" t="s">
        <v>275</v>
      </c>
      <c r="AQ1" t="s">
        <v>276</v>
      </c>
      <c r="AR1" t="s">
        <v>277</v>
      </c>
      <c r="AS1" t="s">
        <v>278</v>
      </c>
      <c r="AT1" t="s">
        <v>279</v>
      </c>
      <c r="AU1" t="s">
        <v>280</v>
      </c>
      <c r="AV1" t="s">
        <v>281</v>
      </c>
      <c r="AW1" t="s">
        <v>282</v>
      </c>
      <c r="AX1" t="s">
        <v>283</v>
      </c>
      <c r="AY1" t="s">
        <v>284</v>
      </c>
      <c r="AZ1" t="s">
        <v>285</v>
      </c>
      <c r="BA1" t="s">
        <v>286</v>
      </c>
      <c r="BB1" t="s">
        <v>287</v>
      </c>
      <c r="BC1" t="s">
        <v>288</v>
      </c>
      <c r="BD1" t="s">
        <v>289</v>
      </c>
      <c r="BE1" t="s">
        <v>290</v>
      </c>
      <c r="BF1" t="s">
        <v>291</v>
      </c>
      <c r="BG1" t="s">
        <v>292</v>
      </c>
      <c r="BH1" t="s">
        <v>293</v>
      </c>
      <c r="BI1" t="s">
        <v>294</v>
      </c>
      <c r="BJ1" t="s">
        <v>295</v>
      </c>
      <c r="BK1" t="s">
        <v>296</v>
      </c>
      <c r="BL1" t="s">
        <v>297</v>
      </c>
      <c r="BM1" t="s">
        <v>298</v>
      </c>
      <c r="BN1" t="s">
        <v>299</v>
      </c>
      <c r="BO1" t="s">
        <v>300</v>
      </c>
      <c r="BP1" t="s">
        <v>301</v>
      </c>
      <c r="BQ1" t="s">
        <v>302</v>
      </c>
      <c r="BR1" t="s">
        <v>303</v>
      </c>
      <c r="BS1" t="s">
        <v>304</v>
      </c>
      <c r="BT1" t="s">
        <v>305</v>
      </c>
      <c r="BU1" t="s">
        <v>306</v>
      </c>
      <c r="BV1" t="s">
        <v>307</v>
      </c>
      <c r="BW1" t="s">
        <v>308</v>
      </c>
      <c r="BX1" t="s">
        <v>309</v>
      </c>
      <c r="BY1" t="s">
        <v>310</v>
      </c>
      <c r="BZ1" t="s">
        <v>311</v>
      </c>
      <c r="CA1" t="s">
        <v>312</v>
      </c>
      <c r="CB1" t="s">
        <v>313</v>
      </c>
      <c r="CC1" t="s">
        <v>314</v>
      </c>
      <c r="CD1" t="s">
        <v>315</v>
      </c>
      <c r="CE1" t="s">
        <v>316</v>
      </c>
      <c r="CF1" t="s">
        <v>317</v>
      </c>
      <c r="CG1" t="s">
        <v>318</v>
      </c>
      <c r="CH1" t="s">
        <v>319</v>
      </c>
      <c r="CI1" t="s">
        <v>320</v>
      </c>
      <c r="CJ1" t="s">
        <v>321</v>
      </c>
      <c r="CK1" t="s">
        <v>322</v>
      </c>
      <c r="CL1" t="s">
        <v>323</v>
      </c>
      <c r="CM1" t="s">
        <v>324</v>
      </c>
      <c r="CN1" t="s">
        <v>325</v>
      </c>
      <c r="CO1" t="s">
        <v>326</v>
      </c>
      <c r="CP1" t="s">
        <v>327</v>
      </c>
      <c r="CQ1" t="s">
        <v>328</v>
      </c>
      <c r="CR1" t="s">
        <v>329</v>
      </c>
      <c r="CS1" t="s">
        <v>330</v>
      </c>
      <c r="CT1" t="s">
        <v>331</v>
      </c>
      <c r="CU1" t="s">
        <v>332</v>
      </c>
      <c r="CV1" t="s">
        <v>333</v>
      </c>
      <c r="CW1" t="s">
        <v>334</v>
      </c>
      <c r="CX1" t="s">
        <v>335</v>
      </c>
      <c r="CY1" t="s">
        <v>336</v>
      </c>
      <c r="CZ1" t="s">
        <v>337</v>
      </c>
      <c r="DA1" t="s">
        <v>338</v>
      </c>
      <c r="DB1" t="s">
        <v>339</v>
      </c>
      <c r="DC1" t="s">
        <v>340</v>
      </c>
      <c r="DD1" t="s">
        <v>341</v>
      </c>
      <c r="DE1" t="s">
        <v>342</v>
      </c>
      <c r="DF1" t="s">
        <v>343</v>
      </c>
      <c r="DG1" t="s">
        <v>344</v>
      </c>
      <c r="DH1" t="s">
        <v>345</v>
      </c>
      <c r="DI1" t="s">
        <v>346</v>
      </c>
      <c r="DJ1" t="s">
        <v>347</v>
      </c>
      <c r="DK1" t="s">
        <v>348</v>
      </c>
      <c r="DL1" t="s">
        <v>349</v>
      </c>
      <c r="DM1" t="s">
        <v>350</v>
      </c>
      <c r="DN1" t="s">
        <v>351</v>
      </c>
      <c r="DO1" t="s">
        <v>352</v>
      </c>
      <c r="DP1" t="s">
        <v>353</v>
      </c>
      <c r="DQ1" t="s">
        <v>354</v>
      </c>
      <c r="DR1" t="s">
        <v>355</v>
      </c>
      <c r="DS1" t="s">
        <v>356</v>
      </c>
      <c r="DT1" t="s">
        <v>357</v>
      </c>
      <c r="DU1" t="s">
        <v>358</v>
      </c>
      <c r="DV1" t="s">
        <v>359</v>
      </c>
      <c r="DW1" t="s">
        <v>360</v>
      </c>
      <c r="DX1" t="s">
        <v>361</v>
      </c>
      <c r="DY1" t="s">
        <v>362</v>
      </c>
      <c r="DZ1" t="s">
        <v>363</v>
      </c>
      <c r="EA1" t="s">
        <v>364</v>
      </c>
      <c r="EB1" t="s">
        <v>365</v>
      </c>
      <c r="EC1" t="s">
        <v>366</v>
      </c>
      <c r="ED1" t="s">
        <v>367</v>
      </c>
      <c r="EE1" t="s">
        <v>368</v>
      </c>
      <c r="EF1" t="s">
        <v>369</v>
      </c>
      <c r="EG1" t="s">
        <v>370</v>
      </c>
      <c r="EH1" t="s">
        <v>371</v>
      </c>
      <c r="EI1" t="s">
        <v>372</v>
      </c>
      <c r="EJ1" t="s">
        <v>373</v>
      </c>
      <c r="EK1" t="s">
        <v>374</v>
      </c>
      <c r="EL1" t="s">
        <v>375</v>
      </c>
      <c r="EM1" t="s">
        <v>376</v>
      </c>
      <c r="EN1" t="s">
        <v>377</v>
      </c>
      <c r="EO1" t="s">
        <v>378</v>
      </c>
      <c r="EP1" t="s">
        <v>379</v>
      </c>
      <c r="EQ1" t="s">
        <v>380</v>
      </c>
    </row>
    <row r="2" spans="1:147" x14ac:dyDescent="0.35">
      <c r="B2" t="s">
        <v>231</v>
      </c>
      <c r="C2" t="s">
        <v>232</v>
      </c>
      <c r="D2" t="s">
        <v>233</v>
      </c>
      <c r="E2" t="s">
        <v>234</v>
      </c>
      <c r="F2" t="s">
        <v>237</v>
      </c>
      <c r="G2" t="s">
        <v>238</v>
      </c>
      <c r="H2" t="s">
        <v>241</v>
      </c>
      <c r="I2" t="s">
        <v>242</v>
      </c>
      <c r="J2" t="s">
        <v>381</v>
      </c>
      <c r="K2" t="s">
        <v>382</v>
      </c>
      <c r="L2" t="s">
        <v>383</v>
      </c>
      <c r="M2" t="s">
        <v>384</v>
      </c>
      <c r="N2" t="s">
        <v>385</v>
      </c>
      <c r="O2" t="s">
        <v>386</v>
      </c>
      <c r="P2" t="s">
        <v>387</v>
      </c>
      <c r="Q2" t="s">
        <v>388</v>
      </c>
      <c r="R2" t="s">
        <v>389</v>
      </c>
      <c r="S2" t="s">
        <v>390</v>
      </c>
      <c r="T2" t="s">
        <v>391</v>
      </c>
      <c r="U2" t="s">
        <v>392</v>
      </c>
      <c r="V2" t="s">
        <v>393</v>
      </c>
      <c r="W2" t="s">
        <v>394</v>
      </c>
      <c r="X2" t="s">
        <v>395</v>
      </c>
      <c r="Y2" t="s">
        <v>396</v>
      </c>
      <c r="Z2" t="s">
        <v>397</v>
      </c>
      <c r="AA2" t="s">
        <v>398</v>
      </c>
      <c r="AB2" t="s">
        <v>399</v>
      </c>
      <c r="AC2" t="s">
        <v>400</v>
      </c>
      <c r="AD2" t="s">
        <v>401</v>
      </c>
      <c r="AE2" t="s">
        <v>402</v>
      </c>
      <c r="AF2" t="s">
        <v>403</v>
      </c>
      <c r="AG2" t="s">
        <v>404</v>
      </c>
      <c r="AH2" t="s">
        <v>405</v>
      </c>
      <c r="AI2" t="s">
        <v>406</v>
      </c>
      <c r="AJ2" t="s">
        <v>407</v>
      </c>
      <c r="AK2" t="s">
        <v>408</v>
      </c>
      <c r="AL2" t="s">
        <v>409</v>
      </c>
      <c r="AM2" t="s">
        <v>410</v>
      </c>
      <c r="AN2" t="s">
        <v>411</v>
      </c>
      <c r="AO2" t="s">
        <v>412</v>
      </c>
      <c r="AP2" t="s">
        <v>413</v>
      </c>
      <c r="AQ2" t="s">
        <v>414</v>
      </c>
      <c r="AR2" t="s">
        <v>415</v>
      </c>
      <c r="AS2" t="s">
        <v>416</v>
      </c>
      <c r="AT2" t="s">
        <v>417</v>
      </c>
      <c r="AU2" t="s">
        <v>418</v>
      </c>
      <c r="AV2" t="s">
        <v>419</v>
      </c>
      <c r="AW2" t="s">
        <v>420</v>
      </c>
      <c r="AX2" t="s">
        <v>421</v>
      </c>
      <c r="AY2" t="s">
        <v>422</v>
      </c>
      <c r="AZ2" t="s">
        <v>423</v>
      </c>
      <c r="BA2" t="s">
        <v>424</v>
      </c>
      <c r="BB2" t="s">
        <v>425</v>
      </c>
      <c r="BC2" t="s">
        <v>426</v>
      </c>
      <c r="BD2" t="s">
        <v>427</v>
      </c>
      <c r="BE2" t="s">
        <v>428</v>
      </c>
      <c r="BF2" t="s">
        <v>429</v>
      </c>
      <c r="BG2" t="s">
        <v>430</v>
      </c>
      <c r="BH2" t="s">
        <v>431</v>
      </c>
      <c r="BI2" t="s">
        <v>432</v>
      </c>
      <c r="BJ2" t="s">
        <v>433</v>
      </c>
      <c r="BK2" t="s">
        <v>434</v>
      </c>
      <c r="BL2" t="s">
        <v>435</v>
      </c>
      <c r="BM2" t="s">
        <v>436</v>
      </c>
      <c r="BN2" t="s">
        <v>437</v>
      </c>
      <c r="BO2" t="s">
        <v>438</v>
      </c>
      <c r="BP2" t="s">
        <v>439</v>
      </c>
      <c r="BQ2" t="s">
        <v>440</v>
      </c>
      <c r="BR2" t="s">
        <v>441</v>
      </c>
      <c r="BS2" t="s">
        <v>442</v>
      </c>
      <c r="BT2" t="s">
        <v>443</v>
      </c>
      <c r="BU2" t="s">
        <v>444</v>
      </c>
      <c r="BV2" t="s">
        <v>445</v>
      </c>
      <c r="BW2" t="s">
        <v>446</v>
      </c>
      <c r="BX2" t="s">
        <v>447</v>
      </c>
      <c r="BY2" t="s">
        <v>448</v>
      </c>
      <c r="BZ2" t="s">
        <v>449</v>
      </c>
      <c r="CA2" t="s">
        <v>450</v>
      </c>
      <c r="CB2" t="s">
        <v>451</v>
      </c>
      <c r="CC2" t="s">
        <v>452</v>
      </c>
      <c r="CD2" t="s">
        <v>453</v>
      </c>
      <c r="CE2" t="s">
        <v>454</v>
      </c>
      <c r="CF2" t="s">
        <v>455</v>
      </c>
      <c r="CG2" t="s">
        <v>456</v>
      </c>
      <c r="CH2" t="s">
        <v>457</v>
      </c>
      <c r="CI2" t="s">
        <v>458</v>
      </c>
      <c r="CJ2" t="s">
        <v>459</v>
      </c>
      <c r="CK2" t="s">
        <v>460</v>
      </c>
      <c r="CL2" t="s">
        <v>461</v>
      </c>
      <c r="CM2" t="s">
        <v>462</v>
      </c>
      <c r="CN2" t="s">
        <v>463</v>
      </c>
      <c r="CO2" t="s">
        <v>464</v>
      </c>
      <c r="CP2" t="s">
        <v>465</v>
      </c>
      <c r="CQ2" t="s">
        <v>466</v>
      </c>
      <c r="CR2" t="s">
        <v>467</v>
      </c>
      <c r="CS2" t="s">
        <v>468</v>
      </c>
      <c r="CT2" t="s">
        <v>469</v>
      </c>
      <c r="CU2" t="s">
        <v>470</v>
      </c>
      <c r="CV2" t="s">
        <v>471</v>
      </c>
      <c r="CW2" t="s">
        <v>472</v>
      </c>
      <c r="CX2" t="s">
        <v>473</v>
      </c>
      <c r="CY2" t="s">
        <v>474</v>
      </c>
      <c r="CZ2" t="s">
        <v>475</v>
      </c>
      <c r="DA2" t="s">
        <v>476</v>
      </c>
      <c r="DB2" t="s">
        <v>477</v>
      </c>
      <c r="DC2" t="s">
        <v>478</v>
      </c>
      <c r="DD2" t="s">
        <v>479</v>
      </c>
      <c r="DE2" t="s">
        <v>480</v>
      </c>
      <c r="DF2" t="s">
        <v>481</v>
      </c>
      <c r="DG2" t="s">
        <v>482</v>
      </c>
      <c r="DH2" t="s">
        <v>483</v>
      </c>
      <c r="DI2" t="s">
        <v>484</v>
      </c>
      <c r="DJ2" t="s">
        <v>485</v>
      </c>
      <c r="DK2" t="s">
        <v>486</v>
      </c>
      <c r="DL2" t="s">
        <v>487</v>
      </c>
      <c r="DM2" t="s">
        <v>488</v>
      </c>
      <c r="DN2" t="s">
        <v>489</v>
      </c>
      <c r="DO2" t="s">
        <v>490</v>
      </c>
      <c r="DP2" t="s">
        <v>491</v>
      </c>
      <c r="DQ2" t="s">
        <v>492</v>
      </c>
      <c r="DR2" t="s">
        <v>493</v>
      </c>
      <c r="DS2" t="s">
        <v>494</v>
      </c>
      <c r="DT2" t="s">
        <v>495</v>
      </c>
      <c r="DU2" t="s">
        <v>496</v>
      </c>
      <c r="DV2" t="s">
        <v>497</v>
      </c>
      <c r="DW2" t="s">
        <v>498</v>
      </c>
      <c r="DX2" t="s">
        <v>499</v>
      </c>
      <c r="DY2" t="s">
        <v>500</v>
      </c>
      <c r="DZ2" t="s">
        <v>501</v>
      </c>
      <c r="EA2" t="s">
        <v>502</v>
      </c>
      <c r="EB2" t="s">
        <v>503</v>
      </c>
      <c r="EC2" t="s">
        <v>504</v>
      </c>
      <c r="ED2" t="s">
        <v>505</v>
      </c>
      <c r="EE2" t="s">
        <v>506</v>
      </c>
      <c r="EF2" t="s">
        <v>507</v>
      </c>
      <c r="EG2" t="s">
        <v>508</v>
      </c>
      <c r="EH2" t="s">
        <v>509</v>
      </c>
      <c r="EI2" t="s">
        <v>510</v>
      </c>
      <c r="EJ2" t="s">
        <v>511</v>
      </c>
      <c r="EK2" t="s">
        <v>512</v>
      </c>
      <c r="EL2" t="s">
        <v>513</v>
      </c>
      <c r="EM2" t="s">
        <v>514</v>
      </c>
      <c r="EN2" t="s">
        <v>515</v>
      </c>
      <c r="EO2" t="s">
        <v>516</v>
      </c>
      <c r="EP2" t="s">
        <v>517</v>
      </c>
      <c r="EQ2" t="s">
        <v>518</v>
      </c>
    </row>
    <row r="3" spans="1:147" x14ac:dyDescent="0.35">
      <c r="A3" s="80">
        <v>45973</v>
      </c>
      <c r="B3">
        <v>-32.78</v>
      </c>
      <c r="C3">
        <v>-29.39</v>
      </c>
      <c r="D3">
        <v>0.79</v>
      </c>
      <c r="E3">
        <v>-1.44</v>
      </c>
      <c r="F3">
        <v>6.41</v>
      </c>
      <c r="G3">
        <v>9.6300000000000008</v>
      </c>
      <c r="H3">
        <v>15.67</v>
      </c>
      <c r="I3">
        <v>18.170000000000002</v>
      </c>
      <c r="J3">
        <v>1699.99</v>
      </c>
      <c r="K3">
        <v>0.3</v>
      </c>
      <c r="L3">
        <v>-3.57</v>
      </c>
      <c r="M3">
        <v>32.07</v>
      </c>
      <c r="N3">
        <v>49.5</v>
      </c>
      <c r="O3">
        <v>2.2599999999999998</v>
      </c>
      <c r="P3">
        <v>54.13</v>
      </c>
      <c r="Q3">
        <v>60.09</v>
      </c>
      <c r="R3">
        <v>35.18</v>
      </c>
      <c r="S3">
        <v>27.09</v>
      </c>
      <c r="T3">
        <v>53.67</v>
      </c>
      <c r="U3">
        <v>-1.9</v>
      </c>
      <c r="V3">
        <v>4.0199999999999996</v>
      </c>
      <c r="W3">
        <v>42.91</v>
      </c>
      <c r="X3">
        <v>-0.01</v>
      </c>
      <c r="Y3">
        <v>-3.88</v>
      </c>
      <c r="Z3">
        <v>31.76</v>
      </c>
      <c r="AA3">
        <v>49.19</v>
      </c>
      <c r="AB3">
        <v>1.95</v>
      </c>
      <c r="AC3">
        <v>53.82</v>
      </c>
      <c r="AD3">
        <v>59.77</v>
      </c>
      <c r="AE3">
        <v>34.86</v>
      </c>
      <c r="AF3">
        <v>26.77</v>
      </c>
      <c r="AG3">
        <v>53.35</v>
      </c>
      <c r="AH3">
        <v>-2.2200000000000002</v>
      </c>
      <c r="AI3">
        <v>3.71</v>
      </c>
      <c r="AJ3">
        <v>42.6</v>
      </c>
      <c r="AK3">
        <v>-0.04</v>
      </c>
      <c r="AL3">
        <v>-3.91</v>
      </c>
      <c r="AM3">
        <v>31.74</v>
      </c>
      <c r="AN3">
        <v>49.17</v>
      </c>
      <c r="AO3">
        <v>1.92</v>
      </c>
      <c r="AP3">
        <v>53.79</v>
      </c>
      <c r="AQ3">
        <v>59.75</v>
      </c>
      <c r="AR3">
        <v>34.840000000000003</v>
      </c>
      <c r="AS3">
        <v>26.75</v>
      </c>
      <c r="AT3">
        <v>53.33</v>
      </c>
      <c r="AU3">
        <v>-2.2400000000000002</v>
      </c>
      <c r="AV3">
        <v>3.68</v>
      </c>
      <c r="AW3">
        <v>42.57</v>
      </c>
      <c r="AX3">
        <v>-0.04</v>
      </c>
      <c r="AY3">
        <v>-3.91</v>
      </c>
      <c r="AZ3">
        <v>31.74</v>
      </c>
      <c r="BA3">
        <v>49.17</v>
      </c>
      <c r="BB3">
        <v>1.92</v>
      </c>
      <c r="BC3">
        <v>53.79</v>
      </c>
      <c r="BD3">
        <v>59.75</v>
      </c>
      <c r="BE3">
        <v>34.840000000000003</v>
      </c>
      <c r="BF3">
        <v>26.75</v>
      </c>
      <c r="BG3">
        <v>53.33</v>
      </c>
      <c r="BH3">
        <v>-2.2400000000000002</v>
      </c>
      <c r="BI3">
        <v>3.68</v>
      </c>
      <c r="BJ3">
        <v>42.57</v>
      </c>
      <c r="BK3">
        <v>-32.44</v>
      </c>
      <c r="BL3">
        <v>36.049999999999997</v>
      </c>
      <c r="BM3">
        <v>28.46</v>
      </c>
      <c r="BN3">
        <v>-32.76</v>
      </c>
      <c r="BO3">
        <v>35.74</v>
      </c>
      <c r="BP3">
        <v>28.15</v>
      </c>
      <c r="BQ3">
        <v>35.72</v>
      </c>
      <c r="BR3">
        <v>28.13</v>
      </c>
      <c r="BS3">
        <v>-32.78</v>
      </c>
      <c r="BT3">
        <v>35.72</v>
      </c>
      <c r="BU3">
        <v>28.13</v>
      </c>
      <c r="BV3">
        <v>-28.87</v>
      </c>
      <c r="BW3">
        <v>-29.18</v>
      </c>
      <c r="BX3">
        <v>23.51</v>
      </c>
      <c r="BY3">
        <v>24.65</v>
      </c>
      <c r="BZ3">
        <v>21.41</v>
      </c>
      <c r="CA3">
        <v>24.87</v>
      </c>
      <c r="CB3">
        <v>24.74</v>
      </c>
      <c r="CC3">
        <v>24.31</v>
      </c>
      <c r="CD3">
        <v>23.24</v>
      </c>
      <c r="CE3">
        <v>24.82</v>
      </c>
      <c r="CF3">
        <v>24.44</v>
      </c>
      <c r="CG3">
        <v>24.68</v>
      </c>
      <c r="CH3">
        <v>25.71</v>
      </c>
      <c r="CI3">
        <v>29.38</v>
      </c>
      <c r="CJ3">
        <v>21.85</v>
      </c>
      <c r="CK3">
        <v>15.61</v>
      </c>
      <c r="CL3">
        <v>26.3</v>
      </c>
      <c r="CM3">
        <v>24.21</v>
      </c>
      <c r="CN3">
        <v>4.9800000000000004</v>
      </c>
      <c r="CO3">
        <v>-2.25</v>
      </c>
      <c r="CP3">
        <v>8.5500000000000007</v>
      </c>
      <c r="CQ3">
        <v>11.77</v>
      </c>
      <c r="CR3">
        <v>17.53</v>
      </c>
      <c r="CS3">
        <v>14.46</v>
      </c>
      <c r="CT3">
        <v>21.37</v>
      </c>
      <c r="CU3">
        <v>22.51</v>
      </c>
      <c r="CV3">
        <v>19.27</v>
      </c>
      <c r="CW3">
        <v>22.73</v>
      </c>
      <c r="CX3">
        <v>22.6</v>
      </c>
      <c r="CY3">
        <v>22.17</v>
      </c>
      <c r="CZ3">
        <v>21.1</v>
      </c>
      <c r="DA3">
        <v>22.68</v>
      </c>
      <c r="DB3">
        <v>22.3</v>
      </c>
      <c r="DC3">
        <v>22.54</v>
      </c>
      <c r="DD3">
        <v>23.57</v>
      </c>
      <c r="DE3">
        <v>27.24</v>
      </c>
      <c r="DF3">
        <v>19.71</v>
      </c>
      <c r="DG3">
        <v>13.47</v>
      </c>
      <c r="DH3">
        <v>24.16</v>
      </c>
      <c r="DI3">
        <v>22.07</v>
      </c>
      <c r="DJ3">
        <v>-1.35</v>
      </c>
      <c r="DK3">
        <v>-3.58</v>
      </c>
      <c r="DL3">
        <v>2.84</v>
      </c>
      <c r="DM3">
        <v>-4.3899999999999997</v>
      </c>
      <c r="DN3">
        <v>13.53</v>
      </c>
      <c r="DO3">
        <v>16.03</v>
      </c>
      <c r="DP3">
        <v>15.39</v>
      </c>
      <c r="DQ3">
        <v>12.32</v>
      </c>
      <c r="DR3">
        <v>21.37</v>
      </c>
      <c r="DS3">
        <v>22.51</v>
      </c>
      <c r="DT3">
        <v>19.27</v>
      </c>
      <c r="DU3">
        <v>22.73</v>
      </c>
      <c r="DV3">
        <v>22.6</v>
      </c>
      <c r="DW3">
        <v>22.17</v>
      </c>
      <c r="DX3">
        <v>21.1</v>
      </c>
      <c r="DY3">
        <v>22.68</v>
      </c>
      <c r="DZ3">
        <v>22.3</v>
      </c>
      <c r="EA3">
        <v>22.54</v>
      </c>
      <c r="EB3">
        <v>23.57</v>
      </c>
      <c r="EC3">
        <v>27.24</v>
      </c>
      <c r="ED3">
        <v>19.71</v>
      </c>
      <c r="EE3">
        <v>13.47</v>
      </c>
      <c r="EF3">
        <v>24.16</v>
      </c>
      <c r="EG3">
        <v>22.07</v>
      </c>
      <c r="EH3">
        <v>-1.35</v>
      </c>
      <c r="EI3">
        <v>-3.58</v>
      </c>
      <c r="EJ3">
        <v>2.84</v>
      </c>
      <c r="EK3">
        <v>-4.3899999999999997</v>
      </c>
      <c r="EL3">
        <v>6.41</v>
      </c>
      <c r="EM3">
        <v>9.6300000000000008</v>
      </c>
      <c r="EN3">
        <v>13.53</v>
      </c>
      <c r="EO3">
        <v>16.03</v>
      </c>
      <c r="EP3">
        <v>15.39</v>
      </c>
      <c r="EQ3">
        <v>12.32</v>
      </c>
    </row>
    <row r="4" spans="1:147" x14ac:dyDescent="0.35">
      <c r="A4" s="80">
        <v>45972</v>
      </c>
      <c r="B4">
        <v>-49.64</v>
      </c>
      <c r="C4">
        <v>-36.14</v>
      </c>
      <c r="D4">
        <v>2.5</v>
      </c>
      <c r="E4">
        <v>1.6</v>
      </c>
      <c r="F4">
        <v>9.69</v>
      </c>
      <c r="G4">
        <v>14.49</v>
      </c>
      <c r="H4">
        <v>18.03</v>
      </c>
      <c r="I4">
        <v>-6.46</v>
      </c>
      <c r="J4">
        <v>1661.59</v>
      </c>
      <c r="K4">
        <v>-12.18</v>
      </c>
      <c r="L4">
        <v>-15.37</v>
      </c>
      <c r="M4">
        <v>18.57</v>
      </c>
      <c r="N4">
        <v>29.84</v>
      </c>
      <c r="O4">
        <v>-8.14</v>
      </c>
      <c r="P4">
        <v>21.43</v>
      </c>
      <c r="Q4">
        <v>25.49</v>
      </c>
      <c r="R4">
        <v>-19.64</v>
      </c>
      <c r="S4">
        <v>-25.39</v>
      </c>
      <c r="T4">
        <v>-7.04</v>
      </c>
      <c r="U4">
        <v>-37.299999999999997</v>
      </c>
      <c r="V4">
        <v>-40.36</v>
      </c>
      <c r="W4">
        <v>-8.9600000000000009</v>
      </c>
      <c r="X4">
        <v>-12.5</v>
      </c>
      <c r="Y4">
        <v>-15.69</v>
      </c>
      <c r="Z4">
        <v>18.260000000000002</v>
      </c>
      <c r="AA4">
        <v>29.53</v>
      </c>
      <c r="AB4">
        <v>-8.4499999999999993</v>
      </c>
      <c r="AC4">
        <v>21.12</v>
      </c>
      <c r="AD4">
        <v>25.18</v>
      </c>
      <c r="AE4">
        <v>-19.95</v>
      </c>
      <c r="AF4">
        <v>-25.7</v>
      </c>
      <c r="AG4">
        <v>-7.35</v>
      </c>
      <c r="AH4">
        <v>-37.61</v>
      </c>
      <c r="AI4">
        <v>-40.67</v>
      </c>
      <c r="AJ4">
        <v>-9.27</v>
      </c>
      <c r="AK4">
        <v>-12.52</v>
      </c>
      <c r="AL4">
        <v>-15.71</v>
      </c>
      <c r="AM4">
        <v>18.239999999999998</v>
      </c>
      <c r="AN4">
        <v>29.5</v>
      </c>
      <c r="AO4">
        <v>-8.4700000000000006</v>
      </c>
      <c r="AP4">
        <v>21.1</v>
      </c>
      <c r="AQ4">
        <v>25.16</v>
      </c>
      <c r="AR4">
        <v>-19.98</v>
      </c>
      <c r="AS4">
        <v>-25.73</v>
      </c>
      <c r="AT4">
        <v>-7.37</v>
      </c>
      <c r="AU4">
        <v>-37.630000000000003</v>
      </c>
      <c r="AV4">
        <v>-40.69</v>
      </c>
      <c r="AW4">
        <v>-9.3000000000000007</v>
      </c>
      <c r="AX4">
        <v>-12.52</v>
      </c>
      <c r="AY4">
        <v>-15.71</v>
      </c>
      <c r="AZ4">
        <v>18.239999999999998</v>
      </c>
      <c r="BA4">
        <v>29.5</v>
      </c>
      <c r="BB4">
        <v>-8.4700000000000006</v>
      </c>
      <c r="BC4">
        <v>21.1</v>
      </c>
      <c r="BD4">
        <v>25.16</v>
      </c>
      <c r="BE4">
        <v>-19.98</v>
      </c>
      <c r="BF4">
        <v>-25.73</v>
      </c>
      <c r="BG4">
        <v>-7.37</v>
      </c>
      <c r="BH4">
        <v>-37.630000000000003</v>
      </c>
      <c r="BI4">
        <v>-40.69</v>
      </c>
      <c r="BJ4">
        <v>-9.3000000000000007</v>
      </c>
      <c r="BK4">
        <v>-49.31</v>
      </c>
      <c r="BL4">
        <v>36.56</v>
      </c>
      <c r="BM4">
        <v>-14.51</v>
      </c>
      <c r="BN4">
        <v>-49.62</v>
      </c>
      <c r="BO4">
        <v>36.25</v>
      </c>
      <c r="BP4">
        <v>-14.83</v>
      </c>
      <c r="BQ4">
        <v>36.22</v>
      </c>
      <c r="BR4">
        <v>-14.85</v>
      </c>
      <c r="BS4">
        <v>-49.64</v>
      </c>
      <c r="BT4">
        <v>36.22</v>
      </c>
      <c r="BU4">
        <v>-14.85</v>
      </c>
      <c r="BV4">
        <v>-35.64</v>
      </c>
      <c r="BW4">
        <v>-35.94</v>
      </c>
      <c r="BX4">
        <v>42.67</v>
      </c>
      <c r="BY4">
        <v>45.59</v>
      </c>
      <c r="BZ4">
        <v>42.52</v>
      </c>
      <c r="CA4">
        <v>42.72</v>
      </c>
      <c r="CB4">
        <v>42.61</v>
      </c>
      <c r="CC4">
        <v>47</v>
      </c>
      <c r="CD4">
        <v>42.45</v>
      </c>
      <c r="CE4">
        <v>44.54</v>
      </c>
      <c r="CF4">
        <v>43.4</v>
      </c>
      <c r="CG4">
        <v>41.72</v>
      </c>
      <c r="CH4">
        <v>43.26</v>
      </c>
      <c r="CI4">
        <v>42.86</v>
      </c>
      <c r="CJ4">
        <v>57.46</v>
      </c>
      <c r="CK4">
        <v>48.77</v>
      </c>
      <c r="CL4">
        <v>48.26</v>
      </c>
      <c r="CM4">
        <v>40.78</v>
      </c>
      <c r="CN4">
        <v>7</v>
      </c>
      <c r="CO4">
        <v>-0.56000000000000005</v>
      </c>
      <c r="CP4">
        <v>11.83</v>
      </c>
      <c r="CQ4">
        <v>16.63</v>
      </c>
      <c r="CR4">
        <v>10.69</v>
      </c>
      <c r="CS4">
        <v>-18.71</v>
      </c>
      <c r="CT4">
        <v>40.53</v>
      </c>
      <c r="CU4">
        <v>43.45</v>
      </c>
      <c r="CV4">
        <v>40.380000000000003</v>
      </c>
      <c r="CW4">
        <v>40.58</v>
      </c>
      <c r="CX4">
        <v>40.47</v>
      </c>
      <c r="CY4">
        <v>44.86</v>
      </c>
      <c r="CZ4">
        <v>40.31</v>
      </c>
      <c r="DA4">
        <v>42.4</v>
      </c>
      <c r="DB4">
        <v>41.26</v>
      </c>
      <c r="DC4">
        <v>39.58</v>
      </c>
      <c r="DD4">
        <v>41.12</v>
      </c>
      <c r="DE4">
        <v>40.72</v>
      </c>
      <c r="DF4">
        <v>55.32</v>
      </c>
      <c r="DG4">
        <v>46.63</v>
      </c>
      <c r="DH4">
        <v>46.12</v>
      </c>
      <c r="DI4">
        <v>38.64</v>
      </c>
      <c r="DJ4">
        <v>0.36</v>
      </c>
      <c r="DK4">
        <v>-0.54</v>
      </c>
      <c r="DL4">
        <v>4.8600000000000003</v>
      </c>
      <c r="DM4">
        <v>-2.7</v>
      </c>
      <c r="DN4">
        <v>15.89</v>
      </c>
      <c r="DO4">
        <v>-8.6</v>
      </c>
      <c r="DP4">
        <v>8.5500000000000007</v>
      </c>
      <c r="DQ4">
        <v>-20.85</v>
      </c>
      <c r="DR4">
        <v>40.53</v>
      </c>
      <c r="DS4">
        <v>43.45</v>
      </c>
      <c r="DT4">
        <v>40.380000000000003</v>
      </c>
      <c r="DU4">
        <v>40.58</v>
      </c>
      <c r="DV4">
        <v>40.47</v>
      </c>
      <c r="DW4">
        <v>44.86</v>
      </c>
      <c r="DX4">
        <v>40.31</v>
      </c>
      <c r="DY4">
        <v>42.4</v>
      </c>
      <c r="DZ4">
        <v>41.26</v>
      </c>
      <c r="EA4">
        <v>39.58</v>
      </c>
      <c r="EB4">
        <v>41.12</v>
      </c>
      <c r="EC4">
        <v>40.72</v>
      </c>
      <c r="ED4">
        <v>55.32</v>
      </c>
      <c r="EE4">
        <v>46.63</v>
      </c>
      <c r="EF4">
        <v>46.12</v>
      </c>
      <c r="EG4">
        <v>38.64</v>
      </c>
      <c r="EH4">
        <v>0.36</v>
      </c>
      <c r="EI4">
        <v>-0.54</v>
      </c>
      <c r="EJ4">
        <v>4.8600000000000003</v>
      </c>
      <c r="EK4">
        <v>-2.7</v>
      </c>
      <c r="EL4">
        <v>9.69</v>
      </c>
      <c r="EM4">
        <v>14.49</v>
      </c>
      <c r="EN4">
        <v>15.89</v>
      </c>
      <c r="EO4">
        <v>-8.6</v>
      </c>
      <c r="EP4">
        <v>8.5500000000000007</v>
      </c>
      <c r="EQ4">
        <v>-20.85</v>
      </c>
    </row>
    <row r="5" spans="1:147" x14ac:dyDescent="0.35">
      <c r="A5" s="80">
        <v>45971</v>
      </c>
      <c r="B5">
        <v>-63.74</v>
      </c>
      <c r="C5">
        <v>-51.93</v>
      </c>
      <c r="D5">
        <v>4.13</v>
      </c>
      <c r="E5">
        <v>2.93</v>
      </c>
      <c r="F5">
        <v>16.760000000000002</v>
      </c>
      <c r="G5">
        <v>21.93</v>
      </c>
      <c r="H5">
        <v>27.08</v>
      </c>
      <c r="I5">
        <v>0.91</v>
      </c>
      <c r="J5">
        <v>1665.08</v>
      </c>
      <c r="K5">
        <v>-15.87</v>
      </c>
      <c r="L5">
        <v>-18.72</v>
      </c>
      <c r="M5">
        <v>20.54</v>
      </c>
      <c r="N5">
        <v>21.44</v>
      </c>
      <c r="O5">
        <v>-10.66</v>
      </c>
      <c r="P5">
        <v>7.21</v>
      </c>
      <c r="Q5">
        <v>7.05</v>
      </c>
      <c r="R5">
        <v>-44.93</v>
      </c>
      <c r="S5">
        <v>-49.76</v>
      </c>
      <c r="T5">
        <v>-30.1</v>
      </c>
      <c r="U5">
        <v>-61.9</v>
      </c>
      <c r="V5">
        <v>-66.44</v>
      </c>
      <c r="W5">
        <v>-28.73</v>
      </c>
      <c r="X5">
        <v>-16.16</v>
      </c>
      <c r="Y5">
        <v>-19.010000000000002</v>
      </c>
      <c r="Z5">
        <v>20.25</v>
      </c>
      <c r="AA5">
        <v>21.15</v>
      </c>
      <c r="AB5">
        <v>-10.95</v>
      </c>
      <c r="AC5">
        <v>6.92</v>
      </c>
      <c r="AD5">
        <v>6.76</v>
      </c>
      <c r="AE5">
        <v>-45.22</v>
      </c>
      <c r="AF5">
        <v>-50.05</v>
      </c>
      <c r="AG5">
        <v>-30.39</v>
      </c>
      <c r="AH5">
        <v>-62.19</v>
      </c>
      <c r="AI5">
        <v>-66.73</v>
      </c>
      <c r="AJ5">
        <v>-29.02</v>
      </c>
      <c r="AK5">
        <v>-16.18</v>
      </c>
      <c r="AL5">
        <v>-19.03</v>
      </c>
      <c r="AM5">
        <v>20.23</v>
      </c>
      <c r="AN5">
        <v>21.13</v>
      </c>
      <c r="AO5">
        <v>-10.97</v>
      </c>
      <c r="AP5">
        <v>6.9</v>
      </c>
      <c r="AQ5">
        <v>6.74</v>
      </c>
      <c r="AR5">
        <v>-45.25</v>
      </c>
      <c r="AS5">
        <v>-50.08</v>
      </c>
      <c r="AT5">
        <v>-30.41</v>
      </c>
      <c r="AU5">
        <v>-62.22</v>
      </c>
      <c r="AV5">
        <v>-66.760000000000005</v>
      </c>
      <c r="AW5">
        <v>-29.04</v>
      </c>
      <c r="AX5">
        <v>-16.18</v>
      </c>
      <c r="AY5">
        <v>-19.03</v>
      </c>
      <c r="AZ5">
        <v>20.23</v>
      </c>
      <c r="BA5">
        <v>21.13</v>
      </c>
      <c r="BB5">
        <v>-10.97</v>
      </c>
      <c r="BC5">
        <v>6.9</v>
      </c>
      <c r="BD5">
        <v>6.74</v>
      </c>
      <c r="BE5">
        <v>-45.25</v>
      </c>
      <c r="BF5">
        <v>-50.08</v>
      </c>
      <c r="BG5">
        <v>-30.41</v>
      </c>
      <c r="BH5">
        <v>-62.22</v>
      </c>
      <c r="BI5">
        <v>-66.760000000000005</v>
      </c>
      <c r="BJ5">
        <v>-29.04</v>
      </c>
      <c r="BK5">
        <v>-63.43</v>
      </c>
      <c r="BL5">
        <v>6.76</v>
      </c>
      <c r="BM5">
        <v>-30.85</v>
      </c>
      <c r="BN5">
        <v>-63.72</v>
      </c>
      <c r="BO5">
        <v>6.47</v>
      </c>
      <c r="BP5">
        <v>-31.14</v>
      </c>
      <c r="BQ5">
        <v>6.45</v>
      </c>
      <c r="BR5">
        <v>-31.16</v>
      </c>
      <c r="BS5">
        <v>-63.74</v>
      </c>
      <c r="BT5">
        <v>6.45</v>
      </c>
      <c r="BU5">
        <v>-31.16</v>
      </c>
      <c r="BV5">
        <v>-51.4</v>
      </c>
      <c r="BW5">
        <v>-51.71</v>
      </c>
      <c r="BX5">
        <v>18.559999999999999</v>
      </c>
      <c r="BY5">
        <v>21.69</v>
      </c>
      <c r="BZ5">
        <v>18.97</v>
      </c>
      <c r="CA5">
        <v>22.56</v>
      </c>
      <c r="CB5">
        <v>22.62</v>
      </c>
      <c r="CC5">
        <v>21.71</v>
      </c>
      <c r="CD5">
        <v>19.25</v>
      </c>
      <c r="CE5">
        <v>21.37</v>
      </c>
      <c r="CF5">
        <v>20.34</v>
      </c>
      <c r="CG5">
        <v>20.02</v>
      </c>
      <c r="CH5">
        <v>22.79</v>
      </c>
      <c r="CI5">
        <v>25.43</v>
      </c>
      <c r="CJ5">
        <v>20.14</v>
      </c>
      <c r="CK5">
        <v>13.66</v>
      </c>
      <c r="CL5">
        <v>23.95</v>
      </c>
      <c r="CM5">
        <v>21.36</v>
      </c>
      <c r="CN5">
        <v>6.79</v>
      </c>
      <c r="CO5">
        <v>1.62</v>
      </c>
      <c r="CP5">
        <v>18.899999999999999</v>
      </c>
      <c r="CQ5">
        <v>24.07</v>
      </c>
      <c r="CR5">
        <v>8.82</v>
      </c>
      <c r="CS5">
        <v>-0.42</v>
      </c>
      <c r="CT5">
        <v>16.420000000000002</v>
      </c>
      <c r="CU5">
        <v>19.55</v>
      </c>
      <c r="CV5">
        <v>16.829999999999998</v>
      </c>
      <c r="CW5">
        <v>20.420000000000002</v>
      </c>
      <c r="CX5">
        <v>20.48</v>
      </c>
      <c r="CY5">
        <v>19.57</v>
      </c>
      <c r="CZ5">
        <v>17.11</v>
      </c>
      <c r="DA5">
        <v>19.23</v>
      </c>
      <c r="DB5">
        <v>18.2</v>
      </c>
      <c r="DC5">
        <v>17.88</v>
      </c>
      <c r="DD5">
        <v>20.65</v>
      </c>
      <c r="DE5">
        <v>23.29</v>
      </c>
      <c r="DF5">
        <v>18</v>
      </c>
      <c r="DG5">
        <v>11.52</v>
      </c>
      <c r="DH5">
        <v>21.81</v>
      </c>
      <c r="DI5">
        <v>19.22</v>
      </c>
      <c r="DJ5">
        <v>1.99</v>
      </c>
      <c r="DK5">
        <v>0.79</v>
      </c>
      <c r="DL5">
        <v>4.6500000000000004</v>
      </c>
      <c r="DM5">
        <v>-0.52</v>
      </c>
      <c r="DN5">
        <v>24.94</v>
      </c>
      <c r="DO5">
        <v>-1.23</v>
      </c>
      <c r="DP5">
        <v>6.68</v>
      </c>
      <c r="DQ5">
        <v>-2.56</v>
      </c>
      <c r="DR5">
        <v>16.420000000000002</v>
      </c>
      <c r="DS5">
        <v>19.55</v>
      </c>
      <c r="DT5">
        <v>16.829999999999998</v>
      </c>
      <c r="DU5">
        <v>20.420000000000002</v>
      </c>
      <c r="DV5">
        <v>20.48</v>
      </c>
      <c r="DW5">
        <v>19.57</v>
      </c>
      <c r="DX5">
        <v>17.11</v>
      </c>
      <c r="DY5">
        <v>19.23</v>
      </c>
      <c r="DZ5">
        <v>18.2</v>
      </c>
      <c r="EA5">
        <v>17.88</v>
      </c>
      <c r="EB5">
        <v>20.65</v>
      </c>
      <c r="EC5">
        <v>23.29</v>
      </c>
      <c r="ED5">
        <v>18</v>
      </c>
      <c r="EE5">
        <v>11.52</v>
      </c>
      <c r="EF5">
        <v>21.81</v>
      </c>
      <c r="EG5">
        <v>19.22</v>
      </c>
      <c r="EH5">
        <v>1.99</v>
      </c>
      <c r="EI5">
        <v>0.79</v>
      </c>
      <c r="EJ5">
        <v>4.6500000000000004</v>
      </c>
      <c r="EK5">
        <v>-0.52</v>
      </c>
      <c r="EL5">
        <v>16.760000000000002</v>
      </c>
      <c r="EM5">
        <v>21.93</v>
      </c>
      <c r="EN5">
        <v>24.94</v>
      </c>
      <c r="EO5">
        <v>-1.23</v>
      </c>
      <c r="EP5">
        <v>6.68</v>
      </c>
      <c r="EQ5">
        <v>-2.56</v>
      </c>
    </row>
    <row r="6" spans="1:147" x14ac:dyDescent="0.35">
      <c r="A6" s="80">
        <v>45970</v>
      </c>
      <c r="B6">
        <v>-53.12</v>
      </c>
      <c r="C6">
        <v>-47.26</v>
      </c>
      <c r="D6">
        <v>19.489999999999998</v>
      </c>
      <c r="E6">
        <v>17.8</v>
      </c>
      <c r="F6">
        <v>14.96</v>
      </c>
      <c r="G6">
        <v>15.79</v>
      </c>
      <c r="H6">
        <v>24.91</v>
      </c>
      <c r="I6">
        <v>0.8</v>
      </c>
      <c r="J6">
        <v>1689.52</v>
      </c>
      <c r="K6">
        <v>-10.4</v>
      </c>
      <c r="L6">
        <v>-17.21</v>
      </c>
      <c r="M6">
        <v>26.31</v>
      </c>
      <c r="N6">
        <v>53.07</v>
      </c>
      <c r="O6">
        <v>-2.23</v>
      </c>
      <c r="P6">
        <v>48.72</v>
      </c>
      <c r="Q6">
        <v>54.47</v>
      </c>
      <c r="R6">
        <v>6.58</v>
      </c>
      <c r="S6">
        <v>-7.99</v>
      </c>
      <c r="T6">
        <v>29.25</v>
      </c>
      <c r="U6">
        <v>-52.68</v>
      </c>
      <c r="V6">
        <v>-52.66</v>
      </c>
      <c r="W6">
        <v>-4.3600000000000003</v>
      </c>
      <c r="X6">
        <v>-10.73</v>
      </c>
      <c r="Y6">
        <v>-17.54</v>
      </c>
      <c r="Z6">
        <v>25.97</v>
      </c>
      <c r="AA6">
        <v>52.74</v>
      </c>
      <c r="AB6">
        <v>-2.57</v>
      </c>
      <c r="AC6">
        <v>48.38</v>
      </c>
      <c r="AD6">
        <v>54.14</v>
      </c>
      <c r="AE6">
        <v>6.25</v>
      </c>
      <c r="AF6">
        <v>-8.32</v>
      </c>
      <c r="AG6">
        <v>28.91</v>
      </c>
      <c r="AH6">
        <v>-53.02</v>
      </c>
      <c r="AI6">
        <v>-53</v>
      </c>
      <c r="AJ6">
        <v>-4.7</v>
      </c>
      <c r="AK6">
        <v>-10.76</v>
      </c>
      <c r="AL6">
        <v>-17.57</v>
      </c>
      <c r="AM6">
        <v>25.95</v>
      </c>
      <c r="AN6">
        <v>52.71</v>
      </c>
      <c r="AO6">
        <v>-2.59</v>
      </c>
      <c r="AP6">
        <v>48.36</v>
      </c>
      <c r="AQ6">
        <v>54.11</v>
      </c>
      <c r="AR6">
        <v>6.22</v>
      </c>
      <c r="AS6">
        <v>-8.35</v>
      </c>
      <c r="AT6">
        <v>28.89</v>
      </c>
      <c r="AU6">
        <v>-53.04</v>
      </c>
      <c r="AV6">
        <v>-53.02</v>
      </c>
      <c r="AW6">
        <v>-4.72</v>
      </c>
      <c r="AX6">
        <v>-10.76</v>
      </c>
      <c r="AY6">
        <v>-17.57</v>
      </c>
      <c r="AZ6">
        <v>25.95</v>
      </c>
      <c r="BA6">
        <v>52.71</v>
      </c>
      <c r="BB6">
        <v>-2.59</v>
      </c>
      <c r="BC6">
        <v>48.36</v>
      </c>
      <c r="BD6">
        <v>54.11</v>
      </c>
      <c r="BE6">
        <v>6.22</v>
      </c>
      <c r="BF6">
        <v>-8.35</v>
      </c>
      <c r="BG6">
        <v>28.89</v>
      </c>
      <c r="BH6">
        <v>-53.04</v>
      </c>
      <c r="BI6">
        <v>-53.02</v>
      </c>
      <c r="BJ6">
        <v>-4.72</v>
      </c>
      <c r="BK6">
        <v>-52.77</v>
      </c>
      <c r="BL6">
        <v>-8.02</v>
      </c>
      <c r="BM6">
        <v>-5.15</v>
      </c>
      <c r="BN6">
        <v>-53.1</v>
      </c>
      <c r="BO6">
        <v>-8.35</v>
      </c>
      <c r="BP6">
        <v>-5.49</v>
      </c>
      <c r="BQ6">
        <v>-8.3699999999999992</v>
      </c>
      <c r="BR6">
        <v>-5.51</v>
      </c>
      <c r="BS6">
        <v>-53.12</v>
      </c>
      <c r="BT6">
        <v>-8.3699999999999992</v>
      </c>
      <c r="BU6">
        <v>-5.51</v>
      </c>
      <c r="BV6">
        <v>-46.72</v>
      </c>
      <c r="BW6">
        <v>-47.02</v>
      </c>
      <c r="BX6">
        <v>31.2</v>
      </c>
      <c r="BY6">
        <v>32.29</v>
      </c>
      <c r="BZ6">
        <v>28.93</v>
      </c>
      <c r="CA6">
        <v>31.77</v>
      </c>
      <c r="CB6">
        <v>31.67</v>
      </c>
      <c r="CC6">
        <v>32.54</v>
      </c>
      <c r="CD6">
        <v>30.58</v>
      </c>
      <c r="CE6">
        <v>32.29</v>
      </c>
      <c r="CF6">
        <v>32.96</v>
      </c>
      <c r="CG6">
        <v>30.59</v>
      </c>
      <c r="CH6">
        <v>31.26</v>
      </c>
      <c r="CI6">
        <v>32.93</v>
      </c>
      <c r="CJ6">
        <v>34.83</v>
      </c>
      <c r="CK6">
        <v>17.98</v>
      </c>
      <c r="CL6">
        <v>42.06</v>
      </c>
      <c r="CM6">
        <v>41.9</v>
      </c>
      <c r="CN6">
        <v>20.49</v>
      </c>
      <c r="CO6">
        <v>17.79</v>
      </c>
      <c r="CP6">
        <v>17.100000000000001</v>
      </c>
      <c r="CQ6">
        <v>17.93</v>
      </c>
      <c r="CR6">
        <v>23.33</v>
      </c>
      <c r="CS6">
        <v>-0.2</v>
      </c>
      <c r="CT6">
        <v>29.06</v>
      </c>
      <c r="CU6">
        <v>30.15</v>
      </c>
      <c r="CV6">
        <v>26.79</v>
      </c>
      <c r="CW6">
        <v>29.63</v>
      </c>
      <c r="CX6">
        <v>29.53</v>
      </c>
      <c r="CY6">
        <v>30.4</v>
      </c>
      <c r="CZ6">
        <v>28.44</v>
      </c>
      <c r="DA6">
        <v>30.15</v>
      </c>
      <c r="DB6">
        <v>30.82</v>
      </c>
      <c r="DC6">
        <v>28.45</v>
      </c>
      <c r="DD6">
        <v>29.12</v>
      </c>
      <c r="DE6">
        <v>30.79</v>
      </c>
      <c r="DF6">
        <v>32.69</v>
      </c>
      <c r="DG6">
        <v>15.84</v>
      </c>
      <c r="DH6">
        <v>39.92</v>
      </c>
      <c r="DI6">
        <v>39.76</v>
      </c>
      <c r="DJ6">
        <v>17.350000000000001</v>
      </c>
      <c r="DK6">
        <v>15.66</v>
      </c>
      <c r="DL6">
        <v>18.350000000000001</v>
      </c>
      <c r="DM6">
        <v>15.65</v>
      </c>
      <c r="DN6">
        <v>22.77</v>
      </c>
      <c r="DO6">
        <v>-1.34</v>
      </c>
      <c r="DP6">
        <v>21.19</v>
      </c>
      <c r="DQ6">
        <v>-2.34</v>
      </c>
      <c r="DR6">
        <v>29.06</v>
      </c>
      <c r="DS6">
        <v>30.15</v>
      </c>
      <c r="DT6">
        <v>26.79</v>
      </c>
      <c r="DU6">
        <v>29.63</v>
      </c>
      <c r="DV6">
        <v>29.53</v>
      </c>
      <c r="DW6">
        <v>30.4</v>
      </c>
      <c r="DX6">
        <v>28.44</v>
      </c>
      <c r="DY6">
        <v>30.15</v>
      </c>
      <c r="DZ6">
        <v>30.82</v>
      </c>
      <c r="EA6">
        <v>28.45</v>
      </c>
      <c r="EB6">
        <v>29.12</v>
      </c>
      <c r="EC6">
        <v>30.79</v>
      </c>
      <c r="ED6">
        <v>32.69</v>
      </c>
      <c r="EE6">
        <v>15.84</v>
      </c>
      <c r="EF6">
        <v>39.92</v>
      </c>
      <c r="EG6">
        <v>39.76</v>
      </c>
      <c r="EH6">
        <v>17.350000000000001</v>
      </c>
      <c r="EI6">
        <v>15.66</v>
      </c>
      <c r="EJ6">
        <v>18.350000000000001</v>
      </c>
      <c r="EK6">
        <v>15.65</v>
      </c>
      <c r="EL6">
        <v>14.96</v>
      </c>
      <c r="EM6">
        <v>15.79</v>
      </c>
      <c r="EN6">
        <v>22.77</v>
      </c>
      <c r="EO6">
        <v>-1.34</v>
      </c>
      <c r="EP6">
        <v>21.19</v>
      </c>
      <c r="EQ6">
        <v>-2.34</v>
      </c>
    </row>
    <row r="7" spans="1:147" x14ac:dyDescent="0.35">
      <c r="A7" s="80">
        <v>45969</v>
      </c>
      <c r="B7">
        <v>-63.36</v>
      </c>
      <c r="C7">
        <v>-48.86</v>
      </c>
      <c r="D7">
        <v>22.91</v>
      </c>
      <c r="E7">
        <v>22.14</v>
      </c>
      <c r="F7">
        <v>11.27</v>
      </c>
      <c r="G7">
        <v>12.24</v>
      </c>
      <c r="H7">
        <v>23.48</v>
      </c>
      <c r="I7">
        <v>-0.77</v>
      </c>
      <c r="J7">
        <v>1720.93</v>
      </c>
      <c r="K7">
        <v>-9.14</v>
      </c>
      <c r="L7">
        <v>-18.63</v>
      </c>
      <c r="M7">
        <v>13.69</v>
      </c>
      <c r="N7">
        <v>51.85</v>
      </c>
      <c r="O7">
        <v>-3.79</v>
      </c>
      <c r="P7">
        <v>32.15</v>
      </c>
      <c r="Q7">
        <v>32.479999999999997</v>
      </c>
      <c r="R7">
        <v>-4.9800000000000004</v>
      </c>
      <c r="S7">
        <v>-12.02</v>
      </c>
      <c r="T7">
        <v>7.31</v>
      </c>
      <c r="U7">
        <v>-62.64</v>
      </c>
      <c r="V7">
        <v>-62.99</v>
      </c>
      <c r="W7">
        <v>-13.34</v>
      </c>
      <c r="X7">
        <v>-9.4700000000000006</v>
      </c>
      <c r="Y7">
        <v>-18.97</v>
      </c>
      <c r="Z7">
        <v>13.36</v>
      </c>
      <c r="AA7">
        <v>51.52</v>
      </c>
      <c r="AB7">
        <v>-4.12</v>
      </c>
      <c r="AC7">
        <v>31.82</v>
      </c>
      <c r="AD7">
        <v>32.14</v>
      </c>
      <c r="AE7">
        <v>-5.31</v>
      </c>
      <c r="AF7">
        <v>-12.36</v>
      </c>
      <c r="AG7">
        <v>6.97</v>
      </c>
      <c r="AH7">
        <v>-62.98</v>
      </c>
      <c r="AI7">
        <v>-63.33</v>
      </c>
      <c r="AJ7">
        <v>-13.68</v>
      </c>
      <c r="AK7">
        <v>-9.49</v>
      </c>
      <c r="AL7">
        <v>-18.989999999999998</v>
      </c>
      <c r="AM7">
        <v>13.33</v>
      </c>
      <c r="AN7">
        <v>51.5</v>
      </c>
      <c r="AO7">
        <v>-4.1399999999999997</v>
      </c>
      <c r="AP7">
        <v>31.79</v>
      </c>
      <c r="AQ7">
        <v>32.119999999999997</v>
      </c>
      <c r="AR7">
        <v>-5.34</v>
      </c>
      <c r="AS7">
        <v>-12.38</v>
      </c>
      <c r="AT7">
        <v>6.95</v>
      </c>
      <c r="AU7">
        <v>-63</v>
      </c>
      <c r="AV7">
        <v>-63.35</v>
      </c>
      <c r="AW7">
        <v>-13.7</v>
      </c>
      <c r="AX7">
        <v>-9.49</v>
      </c>
      <c r="AY7">
        <v>-18.989999999999998</v>
      </c>
      <c r="AZ7">
        <v>13.33</v>
      </c>
      <c r="BA7">
        <v>51.5</v>
      </c>
      <c r="BB7">
        <v>-4.1399999999999997</v>
      </c>
      <c r="BC7">
        <v>31.79</v>
      </c>
      <c r="BD7">
        <v>32.119999999999997</v>
      </c>
      <c r="BE7">
        <v>-5.34</v>
      </c>
      <c r="BF7">
        <v>-12.38</v>
      </c>
      <c r="BG7">
        <v>6.95</v>
      </c>
      <c r="BH7">
        <v>-63</v>
      </c>
      <c r="BI7">
        <v>-63.35</v>
      </c>
      <c r="BJ7">
        <v>-13.7</v>
      </c>
      <c r="BK7">
        <v>-63</v>
      </c>
      <c r="BL7">
        <v>-4.6500000000000004</v>
      </c>
      <c r="BM7">
        <v>12.62</v>
      </c>
      <c r="BN7">
        <v>-63.34</v>
      </c>
      <c r="BO7">
        <v>-4.99</v>
      </c>
      <c r="BP7">
        <v>12.29</v>
      </c>
      <c r="BQ7">
        <v>-5.01</v>
      </c>
      <c r="BR7">
        <v>12.27</v>
      </c>
      <c r="BS7">
        <v>-63.36</v>
      </c>
      <c r="BT7">
        <v>-5.01</v>
      </c>
      <c r="BU7">
        <v>12.27</v>
      </c>
      <c r="BV7">
        <v>-48.32</v>
      </c>
      <c r="BW7">
        <v>-48.62</v>
      </c>
      <c r="BX7">
        <v>20.36</v>
      </c>
      <c r="BY7">
        <v>23.34</v>
      </c>
      <c r="BZ7">
        <v>18.239999999999998</v>
      </c>
      <c r="CA7">
        <v>22.07</v>
      </c>
      <c r="CB7">
        <v>21.92</v>
      </c>
      <c r="CC7">
        <v>21.92</v>
      </c>
      <c r="CD7">
        <v>19.63</v>
      </c>
      <c r="CE7">
        <v>26.13</v>
      </c>
      <c r="CF7">
        <v>26.21</v>
      </c>
      <c r="CG7">
        <v>29.1</v>
      </c>
      <c r="CH7">
        <v>19.66</v>
      </c>
      <c r="CI7">
        <v>19.73</v>
      </c>
      <c r="CJ7">
        <v>19.8</v>
      </c>
      <c r="CK7">
        <v>-2.65</v>
      </c>
      <c r="CL7">
        <v>42.5</v>
      </c>
      <c r="CM7">
        <v>45.51</v>
      </c>
      <c r="CN7">
        <v>24.31</v>
      </c>
      <c r="CO7">
        <v>21.58</v>
      </c>
      <c r="CP7">
        <v>13.41</v>
      </c>
      <c r="CQ7">
        <v>14.38</v>
      </c>
      <c r="CR7">
        <v>18.29</v>
      </c>
      <c r="CS7">
        <v>-1.77</v>
      </c>
      <c r="CT7">
        <v>18.22</v>
      </c>
      <c r="CU7">
        <v>21.2</v>
      </c>
      <c r="CV7">
        <v>16.100000000000001</v>
      </c>
      <c r="CW7">
        <v>19.93</v>
      </c>
      <c r="CX7">
        <v>19.78</v>
      </c>
      <c r="CY7">
        <v>19.78</v>
      </c>
      <c r="CZ7">
        <v>17.489999999999998</v>
      </c>
      <c r="DA7">
        <v>23.99</v>
      </c>
      <c r="DB7">
        <v>24.07</v>
      </c>
      <c r="DC7">
        <v>26.96</v>
      </c>
      <c r="DD7">
        <v>17.52</v>
      </c>
      <c r="DE7">
        <v>17.59</v>
      </c>
      <c r="DF7">
        <v>17.66</v>
      </c>
      <c r="DG7">
        <v>-4.79</v>
      </c>
      <c r="DH7">
        <v>40.36</v>
      </c>
      <c r="DI7">
        <v>43.37</v>
      </c>
      <c r="DJ7">
        <v>20.77</v>
      </c>
      <c r="DK7">
        <v>20</v>
      </c>
      <c r="DL7">
        <v>22.17</v>
      </c>
      <c r="DM7">
        <v>19.440000000000001</v>
      </c>
      <c r="DN7">
        <v>21.34</v>
      </c>
      <c r="DO7">
        <v>-2.91</v>
      </c>
      <c r="DP7">
        <v>16.149999999999999</v>
      </c>
      <c r="DQ7">
        <v>-3.91</v>
      </c>
      <c r="DR7">
        <v>18.22</v>
      </c>
      <c r="DS7">
        <v>21.2</v>
      </c>
      <c r="DT7">
        <v>16.100000000000001</v>
      </c>
      <c r="DU7">
        <v>19.93</v>
      </c>
      <c r="DV7">
        <v>19.78</v>
      </c>
      <c r="DW7">
        <v>19.78</v>
      </c>
      <c r="DX7">
        <v>17.489999999999998</v>
      </c>
      <c r="DY7">
        <v>23.99</v>
      </c>
      <c r="DZ7">
        <v>24.07</v>
      </c>
      <c r="EA7">
        <v>26.96</v>
      </c>
      <c r="EB7">
        <v>17.52</v>
      </c>
      <c r="EC7">
        <v>17.59</v>
      </c>
      <c r="ED7">
        <v>17.66</v>
      </c>
      <c r="EE7">
        <v>-4.79</v>
      </c>
      <c r="EF7">
        <v>40.36</v>
      </c>
      <c r="EG7">
        <v>43.37</v>
      </c>
      <c r="EH7">
        <v>20.77</v>
      </c>
      <c r="EI7">
        <v>20</v>
      </c>
      <c r="EJ7">
        <v>22.17</v>
      </c>
      <c r="EK7">
        <v>19.440000000000001</v>
      </c>
      <c r="EL7">
        <v>11.27</v>
      </c>
      <c r="EM7">
        <v>12.24</v>
      </c>
      <c r="EN7">
        <v>21.34</v>
      </c>
      <c r="EO7">
        <v>-2.91</v>
      </c>
      <c r="EP7">
        <v>16.149999999999999</v>
      </c>
      <c r="EQ7">
        <v>-3.91</v>
      </c>
    </row>
    <row r="8" spans="1:147" x14ac:dyDescent="0.35">
      <c r="A8" s="80">
        <v>45968</v>
      </c>
      <c r="B8">
        <v>-69.47</v>
      </c>
      <c r="C8">
        <v>-51.84</v>
      </c>
      <c r="D8">
        <v>11.31</v>
      </c>
      <c r="E8">
        <v>9.48</v>
      </c>
      <c r="F8">
        <v>16.09</v>
      </c>
      <c r="G8">
        <v>24.73</v>
      </c>
      <c r="H8">
        <v>24.42</v>
      </c>
      <c r="I8">
        <v>26.27</v>
      </c>
      <c r="J8">
        <v>1717.44</v>
      </c>
      <c r="K8">
        <v>-14.65</v>
      </c>
      <c r="L8">
        <v>-21.98</v>
      </c>
      <c r="M8">
        <v>7.14</v>
      </c>
      <c r="N8">
        <v>50.44</v>
      </c>
      <c r="O8">
        <v>-9.19</v>
      </c>
      <c r="P8">
        <v>25.78</v>
      </c>
      <c r="Q8">
        <v>24.88</v>
      </c>
      <c r="R8">
        <v>-13.34</v>
      </c>
      <c r="S8">
        <v>-19.46</v>
      </c>
      <c r="T8">
        <v>-9.89</v>
      </c>
      <c r="U8">
        <v>-66.75</v>
      </c>
      <c r="V8">
        <v>-68.84</v>
      </c>
      <c r="W8">
        <v>-16.420000000000002</v>
      </c>
      <c r="X8">
        <v>-14.99</v>
      </c>
      <c r="Y8">
        <v>-22.32</v>
      </c>
      <c r="Z8">
        <v>6.8</v>
      </c>
      <c r="AA8">
        <v>50.11</v>
      </c>
      <c r="AB8">
        <v>-9.5299999999999994</v>
      </c>
      <c r="AC8">
        <v>25.45</v>
      </c>
      <c r="AD8">
        <v>24.54</v>
      </c>
      <c r="AE8">
        <v>-13.68</v>
      </c>
      <c r="AF8">
        <v>-19.79</v>
      </c>
      <c r="AG8">
        <v>-10.23</v>
      </c>
      <c r="AH8">
        <v>-67.08</v>
      </c>
      <c r="AI8">
        <v>-69.180000000000007</v>
      </c>
      <c r="AJ8">
        <v>-16.760000000000002</v>
      </c>
      <c r="AK8">
        <v>-15.01</v>
      </c>
      <c r="AL8">
        <v>-22.34</v>
      </c>
      <c r="AM8">
        <v>6.78</v>
      </c>
      <c r="AN8">
        <v>50.08</v>
      </c>
      <c r="AO8">
        <v>-9.5500000000000007</v>
      </c>
      <c r="AP8">
        <v>25.42</v>
      </c>
      <c r="AQ8">
        <v>24.52</v>
      </c>
      <c r="AR8">
        <v>-13.7</v>
      </c>
      <c r="AS8">
        <v>-19.82</v>
      </c>
      <c r="AT8">
        <v>-10.25</v>
      </c>
      <c r="AU8">
        <v>-67.099999999999994</v>
      </c>
      <c r="AV8">
        <v>-69.2</v>
      </c>
      <c r="AW8">
        <v>-16.78</v>
      </c>
      <c r="AX8">
        <v>-15.01</v>
      </c>
      <c r="AY8">
        <v>-22.34</v>
      </c>
      <c r="AZ8">
        <v>6.78</v>
      </c>
      <c r="BA8">
        <v>50.08</v>
      </c>
      <c r="BB8">
        <v>-9.5500000000000007</v>
      </c>
      <c r="BC8">
        <v>25.42</v>
      </c>
      <c r="BD8">
        <v>24.52</v>
      </c>
      <c r="BE8">
        <v>-13.7</v>
      </c>
      <c r="BF8">
        <v>-19.82</v>
      </c>
      <c r="BG8">
        <v>-10.25</v>
      </c>
      <c r="BH8">
        <v>-67.099999999999994</v>
      </c>
      <c r="BI8">
        <v>-69.2</v>
      </c>
      <c r="BJ8">
        <v>-16.78</v>
      </c>
      <c r="BK8">
        <v>-69.11</v>
      </c>
      <c r="BL8">
        <v>-17.96</v>
      </c>
      <c r="BM8">
        <v>-19.79</v>
      </c>
      <c r="BN8">
        <v>-69.44</v>
      </c>
      <c r="BO8">
        <v>-18.3</v>
      </c>
      <c r="BP8">
        <v>-20.13</v>
      </c>
      <c r="BQ8">
        <v>-18.32</v>
      </c>
      <c r="BR8">
        <v>-20.149999999999999</v>
      </c>
      <c r="BS8">
        <v>-69.47</v>
      </c>
      <c r="BT8">
        <v>-18.32</v>
      </c>
      <c r="BU8">
        <v>-20.149999999999999</v>
      </c>
      <c r="BV8">
        <v>-51.3</v>
      </c>
      <c r="BW8">
        <v>-51.6</v>
      </c>
      <c r="BX8">
        <v>-25.34</v>
      </c>
      <c r="BY8">
        <v>8.94</v>
      </c>
      <c r="BZ8">
        <v>-12.07</v>
      </c>
      <c r="CA8">
        <v>5.29</v>
      </c>
      <c r="CB8">
        <v>4.13</v>
      </c>
      <c r="CC8">
        <v>5.32</v>
      </c>
      <c r="CD8">
        <v>-19.22</v>
      </c>
      <c r="CE8">
        <v>18.38</v>
      </c>
      <c r="CF8">
        <v>17.61</v>
      </c>
      <c r="CG8">
        <v>20.51</v>
      </c>
      <c r="CH8">
        <v>-9.74</v>
      </c>
      <c r="CI8">
        <v>-9.11</v>
      </c>
      <c r="CJ8">
        <v>7.33</v>
      </c>
      <c r="CK8">
        <v>-9.15</v>
      </c>
      <c r="CL8">
        <v>27.19</v>
      </c>
      <c r="CM8">
        <v>12.68</v>
      </c>
      <c r="CN8">
        <v>15.44</v>
      </c>
      <c r="CO8">
        <v>8.9499999999999993</v>
      </c>
      <c r="CP8">
        <v>18.23</v>
      </c>
      <c r="CQ8">
        <v>26.87</v>
      </c>
      <c r="CR8">
        <v>27.16</v>
      </c>
      <c r="CS8">
        <v>27.77</v>
      </c>
      <c r="CT8">
        <v>-27.48</v>
      </c>
      <c r="CU8">
        <v>6.8</v>
      </c>
      <c r="CV8">
        <v>-14.21</v>
      </c>
      <c r="CW8">
        <v>3.15</v>
      </c>
      <c r="CX8">
        <v>1.99</v>
      </c>
      <c r="CY8">
        <v>3.18</v>
      </c>
      <c r="CZ8">
        <v>-21.36</v>
      </c>
      <c r="DA8">
        <v>16.239999999999998</v>
      </c>
      <c r="DB8">
        <v>15.47</v>
      </c>
      <c r="DC8">
        <v>18.37</v>
      </c>
      <c r="DD8">
        <v>-11.88</v>
      </c>
      <c r="DE8">
        <v>-11.25</v>
      </c>
      <c r="DF8">
        <v>5.19</v>
      </c>
      <c r="DG8">
        <v>-11.29</v>
      </c>
      <c r="DH8">
        <v>25.05</v>
      </c>
      <c r="DI8">
        <v>10.54</v>
      </c>
      <c r="DJ8">
        <v>9.17</v>
      </c>
      <c r="DK8">
        <v>7.34</v>
      </c>
      <c r="DL8">
        <v>13.3</v>
      </c>
      <c r="DM8">
        <v>6.81</v>
      </c>
      <c r="DN8">
        <v>22.28</v>
      </c>
      <c r="DO8">
        <v>24.13</v>
      </c>
      <c r="DP8">
        <v>25.02</v>
      </c>
      <c r="DQ8">
        <v>25.63</v>
      </c>
      <c r="DR8">
        <v>-27.48</v>
      </c>
      <c r="DS8">
        <v>6.8</v>
      </c>
      <c r="DT8">
        <v>-14.21</v>
      </c>
      <c r="DU8">
        <v>3.15</v>
      </c>
      <c r="DV8">
        <v>1.99</v>
      </c>
      <c r="DW8">
        <v>3.18</v>
      </c>
      <c r="DX8">
        <v>-21.36</v>
      </c>
      <c r="DY8">
        <v>16.239999999999998</v>
      </c>
      <c r="DZ8">
        <v>15.47</v>
      </c>
      <c r="EA8">
        <v>18.37</v>
      </c>
      <c r="EB8">
        <v>-11.88</v>
      </c>
      <c r="EC8">
        <v>-11.25</v>
      </c>
      <c r="ED8">
        <v>5.19</v>
      </c>
      <c r="EE8">
        <v>-11.29</v>
      </c>
      <c r="EF8">
        <v>25.05</v>
      </c>
      <c r="EG8">
        <v>10.54</v>
      </c>
      <c r="EH8">
        <v>9.17</v>
      </c>
      <c r="EI8">
        <v>7.34</v>
      </c>
      <c r="EJ8">
        <v>13.3</v>
      </c>
      <c r="EK8">
        <v>6.81</v>
      </c>
      <c r="EL8">
        <v>16.09</v>
      </c>
      <c r="EM8">
        <v>24.73</v>
      </c>
      <c r="EN8">
        <v>22.28</v>
      </c>
      <c r="EO8">
        <v>24.13</v>
      </c>
      <c r="EP8">
        <v>25.02</v>
      </c>
      <c r="EQ8">
        <v>25.63</v>
      </c>
    </row>
    <row r="9" spans="1:147" x14ac:dyDescent="0.35">
      <c r="A9" s="80">
        <v>45967</v>
      </c>
      <c r="B9">
        <v>-64.41</v>
      </c>
      <c r="C9">
        <v>-56.99</v>
      </c>
      <c r="D9">
        <v>10.07</v>
      </c>
      <c r="E9">
        <v>8.92</v>
      </c>
      <c r="F9">
        <v>11.29</v>
      </c>
      <c r="G9">
        <v>32.479999999999997</v>
      </c>
      <c r="H9">
        <v>22.72</v>
      </c>
      <c r="I9">
        <v>27.03</v>
      </c>
      <c r="J9">
        <v>1752.35</v>
      </c>
      <c r="K9">
        <v>-13.51</v>
      </c>
      <c r="L9">
        <v>-22.16</v>
      </c>
      <c r="M9">
        <v>22.42</v>
      </c>
      <c r="N9">
        <v>46.05</v>
      </c>
      <c r="O9">
        <v>-9.8000000000000007</v>
      </c>
      <c r="P9">
        <v>50.1</v>
      </c>
      <c r="Q9">
        <v>53.51</v>
      </c>
      <c r="R9">
        <v>18.440000000000001</v>
      </c>
      <c r="S9">
        <v>8.8699999999999992</v>
      </c>
      <c r="T9">
        <v>33.47</v>
      </c>
      <c r="U9">
        <v>-61.55</v>
      </c>
      <c r="V9">
        <v>-63.84</v>
      </c>
      <c r="W9">
        <v>1.18</v>
      </c>
      <c r="X9">
        <v>-13.85</v>
      </c>
      <c r="Y9">
        <v>-22.5</v>
      </c>
      <c r="Z9">
        <v>22.08</v>
      </c>
      <c r="AA9">
        <v>45.72</v>
      </c>
      <c r="AB9">
        <v>-10.130000000000001</v>
      </c>
      <c r="AC9">
        <v>49.77</v>
      </c>
      <c r="AD9">
        <v>53.17</v>
      </c>
      <c r="AE9">
        <v>18.100000000000001</v>
      </c>
      <c r="AF9">
        <v>8.5399999999999991</v>
      </c>
      <c r="AG9">
        <v>33.130000000000003</v>
      </c>
      <c r="AH9">
        <v>-61.89</v>
      </c>
      <c r="AI9">
        <v>-64.17</v>
      </c>
      <c r="AJ9">
        <v>0.84</v>
      </c>
      <c r="AK9">
        <v>-13.87</v>
      </c>
      <c r="AL9">
        <v>-22.52</v>
      </c>
      <c r="AM9">
        <v>22.06</v>
      </c>
      <c r="AN9">
        <v>45.7</v>
      </c>
      <c r="AO9">
        <v>-10.15</v>
      </c>
      <c r="AP9">
        <v>49.75</v>
      </c>
      <c r="AQ9">
        <v>53.15</v>
      </c>
      <c r="AR9">
        <v>18.079999999999998</v>
      </c>
      <c r="AS9">
        <v>8.51</v>
      </c>
      <c r="AT9">
        <v>33.11</v>
      </c>
      <c r="AU9">
        <v>-61.91</v>
      </c>
      <c r="AV9">
        <v>-64.19</v>
      </c>
      <c r="AW9">
        <v>0.82</v>
      </c>
      <c r="AX9">
        <v>-13.87</v>
      </c>
      <c r="AY9">
        <v>-22.52</v>
      </c>
      <c r="AZ9">
        <v>22.06</v>
      </c>
      <c r="BA9">
        <v>45.7</v>
      </c>
      <c r="BB9">
        <v>-10.15</v>
      </c>
      <c r="BC9">
        <v>49.75</v>
      </c>
      <c r="BD9">
        <v>53.15</v>
      </c>
      <c r="BE9">
        <v>18.079999999999998</v>
      </c>
      <c r="BF9">
        <v>8.51</v>
      </c>
      <c r="BG9">
        <v>33.11</v>
      </c>
      <c r="BH9">
        <v>-61.91</v>
      </c>
      <c r="BI9">
        <v>-64.19</v>
      </c>
      <c r="BJ9">
        <v>0.82</v>
      </c>
      <c r="BK9">
        <v>-64.05</v>
      </c>
      <c r="BL9">
        <v>-13.39</v>
      </c>
      <c r="BM9">
        <v>12.04</v>
      </c>
      <c r="BN9">
        <v>-64.39</v>
      </c>
      <c r="BO9">
        <v>-13.73</v>
      </c>
      <c r="BP9">
        <v>11.71</v>
      </c>
      <c r="BQ9">
        <v>-13.75</v>
      </c>
      <c r="BR9">
        <v>11.68</v>
      </c>
      <c r="BS9">
        <v>-64.41</v>
      </c>
      <c r="BT9">
        <v>-13.75</v>
      </c>
      <c r="BU9">
        <v>11.68</v>
      </c>
      <c r="BV9">
        <v>-56.46</v>
      </c>
      <c r="BW9">
        <v>-56.76</v>
      </c>
      <c r="BX9">
        <v>2.8</v>
      </c>
      <c r="BY9">
        <v>23.67</v>
      </c>
      <c r="BZ9">
        <v>10.84</v>
      </c>
      <c r="CA9">
        <v>21.29</v>
      </c>
      <c r="CB9">
        <v>20.14</v>
      </c>
      <c r="CC9">
        <v>21.83</v>
      </c>
      <c r="CD9">
        <v>6.44</v>
      </c>
      <c r="CE9">
        <v>29.14</v>
      </c>
      <c r="CF9">
        <v>28.8</v>
      </c>
      <c r="CG9">
        <v>28.83</v>
      </c>
      <c r="CH9">
        <v>11.61</v>
      </c>
      <c r="CI9">
        <v>10.73</v>
      </c>
      <c r="CJ9">
        <v>25.3</v>
      </c>
      <c r="CK9">
        <v>14.14</v>
      </c>
      <c r="CL9">
        <v>43.06</v>
      </c>
      <c r="CM9">
        <v>28.99</v>
      </c>
      <c r="CN9">
        <v>12.83</v>
      </c>
      <c r="CO9">
        <v>7.95</v>
      </c>
      <c r="CP9">
        <v>13.43</v>
      </c>
      <c r="CQ9">
        <v>34.619999999999997</v>
      </c>
      <c r="CR9">
        <v>16.350000000000001</v>
      </c>
      <c r="CS9">
        <v>30.12</v>
      </c>
      <c r="CT9">
        <v>0.66</v>
      </c>
      <c r="CU9">
        <v>21.53</v>
      </c>
      <c r="CV9">
        <v>8.6999999999999993</v>
      </c>
      <c r="CW9">
        <v>19.149999999999999</v>
      </c>
      <c r="CX9">
        <v>18</v>
      </c>
      <c r="CY9">
        <v>19.690000000000001</v>
      </c>
      <c r="CZ9">
        <v>4.3</v>
      </c>
      <c r="DA9">
        <v>27</v>
      </c>
      <c r="DB9">
        <v>26.66</v>
      </c>
      <c r="DC9">
        <v>26.69</v>
      </c>
      <c r="DD9">
        <v>9.4700000000000006</v>
      </c>
      <c r="DE9">
        <v>8.59</v>
      </c>
      <c r="DF9">
        <v>23.16</v>
      </c>
      <c r="DG9">
        <v>12</v>
      </c>
      <c r="DH9">
        <v>40.92</v>
      </c>
      <c r="DI9">
        <v>26.85</v>
      </c>
      <c r="DJ9">
        <v>7.93</v>
      </c>
      <c r="DK9">
        <v>6.78</v>
      </c>
      <c r="DL9">
        <v>10.69</v>
      </c>
      <c r="DM9">
        <v>5.81</v>
      </c>
      <c r="DN9">
        <v>20.58</v>
      </c>
      <c r="DO9">
        <v>24.89</v>
      </c>
      <c r="DP9">
        <v>14.21</v>
      </c>
      <c r="DQ9">
        <v>27.98</v>
      </c>
      <c r="DR9">
        <v>0.66</v>
      </c>
      <c r="DS9">
        <v>21.53</v>
      </c>
      <c r="DT9">
        <v>8.6999999999999993</v>
      </c>
      <c r="DU9">
        <v>19.149999999999999</v>
      </c>
      <c r="DV9">
        <v>18</v>
      </c>
      <c r="DW9">
        <v>19.690000000000001</v>
      </c>
      <c r="DX9">
        <v>4.3</v>
      </c>
      <c r="DY9">
        <v>27</v>
      </c>
      <c r="DZ9">
        <v>26.66</v>
      </c>
      <c r="EA9">
        <v>26.69</v>
      </c>
      <c r="EB9">
        <v>9.4700000000000006</v>
      </c>
      <c r="EC9">
        <v>8.59</v>
      </c>
      <c r="ED9">
        <v>23.16</v>
      </c>
      <c r="EE9">
        <v>12</v>
      </c>
      <c r="EF9">
        <v>40.92</v>
      </c>
      <c r="EG9">
        <v>26.85</v>
      </c>
      <c r="EH9">
        <v>7.93</v>
      </c>
      <c r="EI9">
        <v>6.78</v>
      </c>
      <c r="EJ9">
        <v>10.69</v>
      </c>
      <c r="EK9">
        <v>5.81</v>
      </c>
      <c r="EL9">
        <v>11.29</v>
      </c>
      <c r="EM9">
        <v>32.479999999999997</v>
      </c>
      <c r="EN9">
        <v>20.58</v>
      </c>
      <c r="EO9">
        <v>24.89</v>
      </c>
      <c r="EP9">
        <v>14.21</v>
      </c>
      <c r="EQ9">
        <v>27.98</v>
      </c>
    </row>
    <row r="10" spans="1:147" x14ac:dyDescent="0.35">
      <c r="A10" s="80">
        <v>45966</v>
      </c>
      <c r="B10">
        <v>-48.24</v>
      </c>
      <c r="C10">
        <v>-43.15</v>
      </c>
      <c r="D10">
        <v>11.15</v>
      </c>
      <c r="E10">
        <v>8.8000000000000007</v>
      </c>
      <c r="F10">
        <v>2.0499999999999998</v>
      </c>
      <c r="G10">
        <v>18.97</v>
      </c>
      <c r="H10">
        <v>22.71</v>
      </c>
      <c r="I10">
        <v>22.35</v>
      </c>
      <c r="J10">
        <v>1720.78</v>
      </c>
      <c r="K10">
        <v>-7.05</v>
      </c>
      <c r="L10">
        <v>-15.86</v>
      </c>
      <c r="M10">
        <v>28.6</v>
      </c>
      <c r="N10">
        <v>51.25</v>
      </c>
      <c r="O10">
        <v>-4.33</v>
      </c>
      <c r="P10">
        <v>56.47</v>
      </c>
      <c r="Q10">
        <v>59.09</v>
      </c>
      <c r="R10">
        <v>37.35</v>
      </c>
      <c r="S10">
        <v>29.11</v>
      </c>
      <c r="T10">
        <v>49.72</v>
      </c>
      <c r="U10">
        <v>-32.89</v>
      </c>
      <c r="V10">
        <v>-42.94</v>
      </c>
      <c r="W10">
        <v>36.79</v>
      </c>
      <c r="X10">
        <v>-7.42</v>
      </c>
      <c r="Y10">
        <v>-16.23</v>
      </c>
      <c r="Z10">
        <v>28.24</v>
      </c>
      <c r="AA10">
        <v>50.89</v>
      </c>
      <c r="AB10">
        <v>-4.7</v>
      </c>
      <c r="AC10">
        <v>56.1</v>
      </c>
      <c r="AD10">
        <v>58.73</v>
      </c>
      <c r="AE10">
        <v>36.979999999999997</v>
      </c>
      <c r="AF10">
        <v>28.74</v>
      </c>
      <c r="AG10">
        <v>49.35</v>
      </c>
      <c r="AH10">
        <v>-33.26</v>
      </c>
      <c r="AI10">
        <v>-43.31</v>
      </c>
      <c r="AJ10">
        <v>36.42</v>
      </c>
      <c r="AK10">
        <v>-7.44</v>
      </c>
      <c r="AL10">
        <v>-16.25</v>
      </c>
      <c r="AM10">
        <v>28.21</v>
      </c>
      <c r="AN10">
        <v>50.86</v>
      </c>
      <c r="AO10">
        <v>-4.72</v>
      </c>
      <c r="AP10">
        <v>56.08</v>
      </c>
      <c r="AQ10">
        <v>58.7</v>
      </c>
      <c r="AR10">
        <v>36.96</v>
      </c>
      <c r="AS10">
        <v>28.72</v>
      </c>
      <c r="AT10">
        <v>49.33</v>
      </c>
      <c r="AU10">
        <v>-33.28</v>
      </c>
      <c r="AV10">
        <v>-43.33</v>
      </c>
      <c r="AW10">
        <v>36.4</v>
      </c>
      <c r="AX10">
        <v>-7.44</v>
      </c>
      <c r="AY10">
        <v>-16.25</v>
      </c>
      <c r="AZ10">
        <v>28.21</v>
      </c>
      <c r="BA10">
        <v>50.86</v>
      </c>
      <c r="BB10">
        <v>-4.72</v>
      </c>
      <c r="BC10">
        <v>56.08</v>
      </c>
      <c r="BD10">
        <v>58.7</v>
      </c>
      <c r="BE10">
        <v>36.96</v>
      </c>
      <c r="BF10">
        <v>28.72</v>
      </c>
      <c r="BG10">
        <v>49.33</v>
      </c>
      <c r="BH10">
        <v>-33.28</v>
      </c>
      <c r="BI10">
        <v>-43.33</v>
      </c>
      <c r="BJ10">
        <v>36.4</v>
      </c>
      <c r="BK10">
        <v>-47.85</v>
      </c>
      <c r="BL10">
        <v>34.76</v>
      </c>
      <c r="BM10">
        <v>27.54</v>
      </c>
      <c r="BN10">
        <v>-48.22</v>
      </c>
      <c r="BO10">
        <v>34.39</v>
      </c>
      <c r="BP10">
        <v>27.18</v>
      </c>
      <c r="BQ10">
        <v>34.369999999999997</v>
      </c>
      <c r="BR10">
        <v>27.15</v>
      </c>
      <c r="BS10">
        <v>-48.24</v>
      </c>
      <c r="BT10">
        <v>34.369999999999997</v>
      </c>
      <c r="BU10">
        <v>27.15</v>
      </c>
      <c r="BV10">
        <v>-42.63</v>
      </c>
      <c r="BW10">
        <v>-42.93</v>
      </c>
      <c r="BX10">
        <v>17.940000000000001</v>
      </c>
      <c r="BY10">
        <v>23.41</v>
      </c>
      <c r="BZ10">
        <v>18.489999999999998</v>
      </c>
      <c r="CA10">
        <v>21.6</v>
      </c>
      <c r="CB10">
        <v>21.22</v>
      </c>
      <c r="CC10">
        <v>22.59</v>
      </c>
      <c r="CD10">
        <v>17.88</v>
      </c>
      <c r="CE10">
        <v>25.52</v>
      </c>
      <c r="CF10">
        <v>25.13</v>
      </c>
      <c r="CG10">
        <v>25.78</v>
      </c>
      <c r="CH10">
        <v>19.62</v>
      </c>
      <c r="CI10">
        <v>19.600000000000001</v>
      </c>
      <c r="CJ10">
        <v>23.6</v>
      </c>
      <c r="CK10">
        <v>16.54</v>
      </c>
      <c r="CL10">
        <v>31.74</v>
      </c>
      <c r="CM10">
        <v>27.91</v>
      </c>
      <c r="CN10">
        <v>15.01</v>
      </c>
      <c r="CO10">
        <v>8.43</v>
      </c>
      <c r="CP10">
        <v>4.1900000000000004</v>
      </c>
      <c r="CQ10">
        <v>21.11</v>
      </c>
      <c r="CR10">
        <v>19.57</v>
      </c>
      <c r="CS10">
        <v>22.52</v>
      </c>
      <c r="CT10">
        <v>15.8</v>
      </c>
      <c r="CU10">
        <v>21.27</v>
      </c>
      <c r="CV10">
        <v>16.350000000000001</v>
      </c>
      <c r="CW10">
        <v>19.46</v>
      </c>
      <c r="CX10">
        <v>19.079999999999998</v>
      </c>
      <c r="CY10">
        <v>20.45</v>
      </c>
      <c r="CZ10">
        <v>15.74</v>
      </c>
      <c r="DA10">
        <v>23.38</v>
      </c>
      <c r="DB10">
        <v>22.99</v>
      </c>
      <c r="DC10">
        <v>23.64</v>
      </c>
      <c r="DD10">
        <v>17.48</v>
      </c>
      <c r="DE10">
        <v>17.46</v>
      </c>
      <c r="DF10">
        <v>21.46</v>
      </c>
      <c r="DG10">
        <v>14.4</v>
      </c>
      <c r="DH10">
        <v>29.6</v>
      </c>
      <c r="DI10">
        <v>25.77</v>
      </c>
      <c r="DJ10">
        <v>9.01</v>
      </c>
      <c r="DK10">
        <v>6.66</v>
      </c>
      <c r="DL10">
        <v>12.87</v>
      </c>
      <c r="DM10">
        <v>6.29</v>
      </c>
      <c r="DN10">
        <v>20.57</v>
      </c>
      <c r="DO10">
        <v>20.21</v>
      </c>
      <c r="DP10">
        <v>17.43</v>
      </c>
      <c r="DQ10">
        <v>20.38</v>
      </c>
      <c r="DR10">
        <v>15.8</v>
      </c>
      <c r="DS10">
        <v>21.27</v>
      </c>
      <c r="DT10">
        <v>16.350000000000001</v>
      </c>
      <c r="DU10">
        <v>19.46</v>
      </c>
      <c r="DV10">
        <v>19.079999999999998</v>
      </c>
      <c r="DW10">
        <v>20.45</v>
      </c>
      <c r="DX10">
        <v>15.74</v>
      </c>
      <c r="DY10">
        <v>23.38</v>
      </c>
      <c r="DZ10">
        <v>22.99</v>
      </c>
      <c r="EA10">
        <v>23.64</v>
      </c>
      <c r="EB10">
        <v>17.48</v>
      </c>
      <c r="EC10">
        <v>17.46</v>
      </c>
      <c r="ED10">
        <v>21.46</v>
      </c>
      <c r="EE10">
        <v>14.4</v>
      </c>
      <c r="EF10">
        <v>29.6</v>
      </c>
      <c r="EG10">
        <v>25.77</v>
      </c>
      <c r="EH10">
        <v>9.01</v>
      </c>
      <c r="EI10">
        <v>6.66</v>
      </c>
      <c r="EJ10">
        <v>12.87</v>
      </c>
      <c r="EK10">
        <v>6.29</v>
      </c>
      <c r="EL10">
        <v>2.0499999999999998</v>
      </c>
      <c r="EM10">
        <v>18.97</v>
      </c>
      <c r="EN10">
        <v>20.57</v>
      </c>
      <c r="EO10">
        <v>20.21</v>
      </c>
      <c r="EP10">
        <v>17.43</v>
      </c>
      <c r="EQ10">
        <v>20.38</v>
      </c>
    </row>
    <row r="11" spans="1:147" x14ac:dyDescent="0.35">
      <c r="A11" s="80">
        <v>45965</v>
      </c>
      <c r="B11">
        <v>-26.07</v>
      </c>
      <c r="C11">
        <v>-20.84</v>
      </c>
      <c r="D11">
        <v>12.1</v>
      </c>
      <c r="E11">
        <v>10.92</v>
      </c>
      <c r="F11">
        <v>3.21</v>
      </c>
      <c r="G11">
        <v>14.68</v>
      </c>
      <c r="H11">
        <v>17.66</v>
      </c>
      <c r="I11">
        <v>18.82</v>
      </c>
      <c r="J11">
        <v>1758.11</v>
      </c>
      <c r="K11">
        <v>9.73</v>
      </c>
      <c r="L11">
        <v>5.66</v>
      </c>
      <c r="M11">
        <v>34.14</v>
      </c>
      <c r="N11">
        <v>52.31</v>
      </c>
      <c r="O11">
        <v>11.66</v>
      </c>
      <c r="P11">
        <v>55.62</v>
      </c>
      <c r="Q11">
        <v>58.34</v>
      </c>
      <c r="R11">
        <v>51.31</v>
      </c>
      <c r="S11">
        <v>48.45</v>
      </c>
      <c r="T11">
        <v>55.6</v>
      </c>
      <c r="U11">
        <v>0.35</v>
      </c>
      <c r="V11">
        <v>-9.9600000000000009</v>
      </c>
      <c r="W11">
        <v>47.49</v>
      </c>
      <c r="X11">
        <v>9.44</v>
      </c>
      <c r="Y11">
        <v>5.37</v>
      </c>
      <c r="Z11">
        <v>33.85</v>
      </c>
      <c r="AA11">
        <v>52.02</v>
      </c>
      <c r="AB11">
        <v>11.37</v>
      </c>
      <c r="AC11">
        <v>55.33</v>
      </c>
      <c r="AD11">
        <v>58.06</v>
      </c>
      <c r="AE11">
        <v>51.02</v>
      </c>
      <c r="AF11">
        <v>48.16</v>
      </c>
      <c r="AG11">
        <v>55.31</v>
      </c>
      <c r="AH11">
        <v>0.06</v>
      </c>
      <c r="AI11">
        <v>-10.25</v>
      </c>
      <c r="AJ11">
        <v>47.21</v>
      </c>
      <c r="AK11">
        <v>9.42</v>
      </c>
      <c r="AL11">
        <v>5.35</v>
      </c>
      <c r="AM11">
        <v>33.83</v>
      </c>
      <c r="AN11">
        <v>52</v>
      </c>
      <c r="AO11">
        <v>11.35</v>
      </c>
      <c r="AP11">
        <v>55.31</v>
      </c>
      <c r="AQ11">
        <v>58.03</v>
      </c>
      <c r="AR11">
        <v>51</v>
      </c>
      <c r="AS11">
        <v>48.14</v>
      </c>
      <c r="AT11">
        <v>55.29</v>
      </c>
      <c r="AU11">
        <v>0.04</v>
      </c>
      <c r="AV11">
        <v>-10.27</v>
      </c>
      <c r="AW11">
        <v>47.18</v>
      </c>
      <c r="AX11">
        <v>9.42</v>
      </c>
      <c r="AY11">
        <v>5.35</v>
      </c>
      <c r="AZ11">
        <v>33.83</v>
      </c>
      <c r="BA11">
        <v>52</v>
      </c>
      <c r="BB11">
        <v>11.35</v>
      </c>
      <c r="BC11">
        <v>55.31</v>
      </c>
      <c r="BD11">
        <v>58.03</v>
      </c>
      <c r="BE11">
        <v>51</v>
      </c>
      <c r="BF11">
        <v>48.14</v>
      </c>
      <c r="BG11">
        <v>55.29</v>
      </c>
      <c r="BH11">
        <v>0.04</v>
      </c>
      <c r="BI11">
        <v>-10.27</v>
      </c>
      <c r="BJ11">
        <v>47.18</v>
      </c>
      <c r="BK11">
        <v>-25.76</v>
      </c>
      <c r="BL11">
        <v>34.69</v>
      </c>
      <c r="BM11">
        <v>1.95</v>
      </c>
      <c r="BN11">
        <v>-26.05</v>
      </c>
      <c r="BO11">
        <v>34.409999999999997</v>
      </c>
      <c r="BP11">
        <v>1.66</v>
      </c>
      <c r="BQ11">
        <v>34.380000000000003</v>
      </c>
      <c r="BR11">
        <v>1.64</v>
      </c>
      <c r="BS11">
        <v>-26.07</v>
      </c>
      <c r="BT11">
        <v>34.380000000000003</v>
      </c>
      <c r="BU11">
        <v>1.64</v>
      </c>
      <c r="BV11">
        <v>-20.32</v>
      </c>
      <c r="BW11">
        <v>-20.62</v>
      </c>
      <c r="BX11">
        <v>31.78</v>
      </c>
      <c r="BY11">
        <v>37.869999999999997</v>
      </c>
      <c r="BZ11">
        <v>30.48</v>
      </c>
      <c r="CA11">
        <v>32.79</v>
      </c>
      <c r="CB11">
        <v>32.770000000000003</v>
      </c>
      <c r="CC11">
        <v>38</v>
      </c>
      <c r="CD11">
        <v>29.72</v>
      </c>
      <c r="CE11">
        <v>39.5</v>
      </c>
      <c r="CF11">
        <v>39.46</v>
      </c>
      <c r="CG11">
        <v>39.93</v>
      </c>
      <c r="CH11">
        <v>31.76</v>
      </c>
      <c r="CI11">
        <v>31.38</v>
      </c>
      <c r="CJ11">
        <v>47.95</v>
      </c>
      <c r="CK11">
        <v>41.28</v>
      </c>
      <c r="CL11">
        <v>44.3</v>
      </c>
      <c r="CM11">
        <v>51.65</v>
      </c>
      <c r="CN11">
        <v>15.43</v>
      </c>
      <c r="CO11">
        <v>9.93</v>
      </c>
      <c r="CP11">
        <v>5.35</v>
      </c>
      <c r="CQ11">
        <v>16.82</v>
      </c>
      <c r="CR11">
        <v>20.399999999999999</v>
      </c>
      <c r="CS11">
        <v>19.98</v>
      </c>
      <c r="CT11">
        <v>29.64</v>
      </c>
      <c r="CU11">
        <v>35.729999999999997</v>
      </c>
      <c r="CV11">
        <v>28.34</v>
      </c>
      <c r="CW11">
        <v>30.65</v>
      </c>
      <c r="CX11">
        <v>30.63</v>
      </c>
      <c r="CY11">
        <v>35.86</v>
      </c>
      <c r="CZ11">
        <v>27.58</v>
      </c>
      <c r="DA11">
        <v>37.36</v>
      </c>
      <c r="DB11">
        <v>37.32</v>
      </c>
      <c r="DC11">
        <v>37.79</v>
      </c>
      <c r="DD11">
        <v>29.62</v>
      </c>
      <c r="DE11">
        <v>29.24</v>
      </c>
      <c r="DF11">
        <v>45.81</v>
      </c>
      <c r="DG11">
        <v>39.14</v>
      </c>
      <c r="DH11">
        <v>42.16</v>
      </c>
      <c r="DI11">
        <v>49.51</v>
      </c>
      <c r="DJ11">
        <v>9.9600000000000009</v>
      </c>
      <c r="DK11">
        <v>8.7799999999999994</v>
      </c>
      <c r="DL11">
        <v>13.29</v>
      </c>
      <c r="DM11">
        <v>7.79</v>
      </c>
      <c r="DN11">
        <v>15.52</v>
      </c>
      <c r="DO11">
        <v>16.68</v>
      </c>
      <c r="DP11">
        <v>18.260000000000002</v>
      </c>
      <c r="DQ11">
        <v>17.84</v>
      </c>
      <c r="DR11">
        <v>29.64</v>
      </c>
      <c r="DS11">
        <v>35.729999999999997</v>
      </c>
      <c r="DT11">
        <v>28.34</v>
      </c>
      <c r="DU11">
        <v>30.65</v>
      </c>
      <c r="DV11">
        <v>30.63</v>
      </c>
      <c r="DW11">
        <v>35.86</v>
      </c>
      <c r="DX11">
        <v>27.58</v>
      </c>
      <c r="DY11">
        <v>37.36</v>
      </c>
      <c r="DZ11">
        <v>37.32</v>
      </c>
      <c r="EA11">
        <v>37.79</v>
      </c>
      <c r="EB11">
        <v>29.62</v>
      </c>
      <c r="EC11">
        <v>29.24</v>
      </c>
      <c r="ED11">
        <v>45.81</v>
      </c>
      <c r="EE11">
        <v>39.14</v>
      </c>
      <c r="EF11">
        <v>42.16</v>
      </c>
      <c r="EG11">
        <v>49.51</v>
      </c>
      <c r="EH11">
        <v>9.9600000000000009</v>
      </c>
      <c r="EI11">
        <v>8.7799999999999994</v>
      </c>
      <c r="EJ11">
        <v>13.29</v>
      </c>
      <c r="EK11">
        <v>7.79</v>
      </c>
      <c r="EL11">
        <v>3.21</v>
      </c>
      <c r="EM11">
        <v>14.68</v>
      </c>
      <c r="EN11">
        <v>15.52</v>
      </c>
      <c r="EO11">
        <v>16.68</v>
      </c>
      <c r="EP11">
        <v>18.260000000000002</v>
      </c>
      <c r="EQ11">
        <v>17.84</v>
      </c>
    </row>
    <row r="12" spans="1:147" x14ac:dyDescent="0.35">
      <c r="A12" s="80">
        <v>45964</v>
      </c>
      <c r="B12">
        <v>-29.18</v>
      </c>
      <c r="C12">
        <v>-12.84</v>
      </c>
      <c r="D12">
        <v>10.96</v>
      </c>
      <c r="E12">
        <v>10</v>
      </c>
      <c r="F12">
        <v>10.68</v>
      </c>
      <c r="G12">
        <v>15.23</v>
      </c>
      <c r="H12">
        <v>20.77</v>
      </c>
      <c r="I12">
        <v>18.579999999999998</v>
      </c>
      <c r="J12">
        <v>1751.61</v>
      </c>
      <c r="K12">
        <v>-5.96</v>
      </c>
      <c r="L12">
        <v>-8.82</v>
      </c>
      <c r="M12">
        <v>30.81</v>
      </c>
      <c r="N12">
        <v>53.31</v>
      </c>
      <c r="O12">
        <v>-0.88</v>
      </c>
      <c r="P12">
        <v>52.02</v>
      </c>
      <c r="Q12">
        <v>57.13</v>
      </c>
      <c r="R12">
        <v>8.92</v>
      </c>
      <c r="S12">
        <v>-9.0299999999999994</v>
      </c>
      <c r="T12">
        <v>32.32</v>
      </c>
      <c r="U12">
        <v>-19.170000000000002</v>
      </c>
      <c r="V12">
        <v>-26.01</v>
      </c>
      <c r="W12">
        <v>12.92</v>
      </c>
      <c r="X12">
        <v>-6.25</v>
      </c>
      <c r="Y12">
        <v>-9.11</v>
      </c>
      <c r="Z12">
        <v>30.52</v>
      </c>
      <c r="AA12">
        <v>53.03</v>
      </c>
      <c r="AB12">
        <v>-1.17</v>
      </c>
      <c r="AC12">
        <v>51.73</v>
      </c>
      <c r="AD12">
        <v>56.84</v>
      </c>
      <c r="AE12">
        <v>8.6300000000000008</v>
      </c>
      <c r="AF12">
        <v>-9.32</v>
      </c>
      <c r="AG12">
        <v>32.03</v>
      </c>
      <c r="AH12">
        <v>-19.46</v>
      </c>
      <c r="AI12">
        <v>-26.3</v>
      </c>
      <c r="AJ12">
        <v>12.63</v>
      </c>
      <c r="AK12">
        <v>-6.27</v>
      </c>
      <c r="AL12">
        <v>-9.1300000000000008</v>
      </c>
      <c r="AM12">
        <v>30.5</v>
      </c>
      <c r="AN12">
        <v>53</v>
      </c>
      <c r="AO12">
        <v>-1.19</v>
      </c>
      <c r="AP12">
        <v>51.71</v>
      </c>
      <c r="AQ12">
        <v>56.82</v>
      </c>
      <c r="AR12">
        <v>8.61</v>
      </c>
      <c r="AS12">
        <v>-9.34</v>
      </c>
      <c r="AT12">
        <v>32.01</v>
      </c>
      <c r="AU12">
        <v>-19.489999999999998</v>
      </c>
      <c r="AV12">
        <v>-26.32</v>
      </c>
      <c r="AW12">
        <v>12.61</v>
      </c>
      <c r="AX12">
        <v>-6.27</v>
      </c>
      <c r="AY12">
        <v>-9.1300000000000008</v>
      </c>
      <c r="AZ12">
        <v>30.5</v>
      </c>
      <c r="BA12">
        <v>53</v>
      </c>
      <c r="BB12">
        <v>-1.19</v>
      </c>
      <c r="BC12">
        <v>51.71</v>
      </c>
      <c r="BD12">
        <v>56.82</v>
      </c>
      <c r="BE12">
        <v>8.61</v>
      </c>
      <c r="BF12">
        <v>-9.34</v>
      </c>
      <c r="BG12">
        <v>32.01</v>
      </c>
      <c r="BH12">
        <v>-19.489999999999998</v>
      </c>
      <c r="BI12">
        <v>-26.32</v>
      </c>
      <c r="BJ12">
        <v>12.61</v>
      </c>
      <c r="BK12">
        <v>-28.87</v>
      </c>
      <c r="BL12">
        <v>8.15</v>
      </c>
      <c r="BM12">
        <v>-34.03</v>
      </c>
      <c r="BN12">
        <v>-29.16</v>
      </c>
      <c r="BO12">
        <v>7.86</v>
      </c>
      <c r="BP12">
        <v>-34.32</v>
      </c>
      <c r="BQ12">
        <v>7.84</v>
      </c>
      <c r="BR12">
        <v>-34.35</v>
      </c>
      <c r="BS12">
        <v>-29.18</v>
      </c>
      <c r="BT12">
        <v>7.84</v>
      </c>
      <c r="BU12">
        <v>-34.35</v>
      </c>
      <c r="BV12">
        <v>-12.32</v>
      </c>
      <c r="BW12">
        <v>-12.62</v>
      </c>
      <c r="BX12">
        <v>31.36</v>
      </c>
      <c r="BY12">
        <v>35.090000000000003</v>
      </c>
      <c r="BZ12">
        <v>31.19</v>
      </c>
      <c r="CA12">
        <v>30.55</v>
      </c>
      <c r="CB12">
        <v>30.58</v>
      </c>
      <c r="CC12">
        <v>34.770000000000003</v>
      </c>
      <c r="CD12">
        <v>30.76</v>
      </c>
      <c r="CE12">
        <v>36.630000000000003</v>
      </c>
      <c r="CF12">
        <v>36.5</v>
      </c>
      <c r="CG12">
        <v>37.21</v>
      </c>
      <c r="CH12">
        <v>31.6</v>
      </c>
      <c r="CI12">
        <v>31.16</v>
      </c>
      <c r="CJ12">
        <v>40.31</v>
      </c>
      <c r="CK12">
        <v>33.68</v>
      </c>
      <c r="CL12">
        <v>30.59</v>
      </c>
      <c r="CM12">
        <v>37.590000000000003</v>
      </c>
      <c r="CN12">
        <v>15.45</v>
      </c>
      <c r="CO12">
        <v>8.2899999999999991</v>
      </c>
      <c r="CP12">
        <v>12.82</v>
      </c>
      <c r="CQ12">
        <v>17.37</v>
      </c>
      <c r="CR12">
        <v>23.43</v>
      </c>
      <c r="CS12">
        <v>17.420000000000002</v>
      </c>
      <c r="CT12">
        <v>29.22</v>
      </c>
      <c r="CU12">
        <v>32.950000000000003</v>
      </c>
      <c r="CV12">
        <v>29.05</v>
      </c>
      <c r="CW12">
        <v>28.41</v>
      </c>
      <c r="CX12">
        <v>28.44</v>
      </c>
      <c r="CY12">
        <v>32.630000000000003</v>
      </c>
      <c r="CZ12">
        <v>28.62</v>
      </c>
      <c r="DA12">
        <v>34.49</v>
      </c>
      <c r="DB12">
        <v>34.36</v>
      </c>
      <c r="DC12">
        <v>35.07</v>
      </c>
      <c r="DD12">
        <v>29.46</v>
      </c>
      <c r="DE12">
        <v>29.02</v>
      </c>
      <c r="DF12">
        <v>38.17</v>
      </c>
      <c r="DG12">
        <v>31.54</v>
      </c>
      <c r="DH12">
        <v>28.45</v>
      </c>
      <c r="DI12">
        <v>35.450000000000003</v>
      </c>
      <c r="DJ12">
        <v>8.82</v>
      </c>
      <c r="DK12">
        <v>7.86</v>
      </c>
      <c r="DL12">
        <v>13.31</v>
      </c>
      <c r="DM12">
        <v>6.15</v>
      </c>
      <c r="DN12">
        <v>18.63</v>
      </c>
      <c r="DO12">
        <v>16.440000000000001</v>
      </c>
      <c r="DP12">
        <v>21.29</v>
      </c>
      <c r="DQ12">
        <v>15.28</v>
      </c>
      <c r="DR12">
        <v>29.22</v>
      </c>
      <c r="DS12">
        <v>32.950000000000003</v>
      </c>
      <c r="DT12">
        <v>29.05</v>
      </c>
      <c r="DU12">
        <v>28.41</v>
      </c>
      <c r="DV12">
        <v>28.44</v>
      </c>
      <c r="DW12">
        <v>32.630000000000003</v>
      </c>
      <c r="DX12">
        <v>28.62</v>
      </c>
      <c r="DY12">
        <v>34.49</v>
      </c>
      <c r="DZ12">
        <v>34.36</v>
      </c>
      <c r="EA12">
        <v>35.07</v>
      </c>
      <c r="EB12">
        <v>29.46</v>
      </c>
      <c r="EC12">
        <v>29.02</v>
      </c>
      <c r="ED12">
        <v>38.17</v>
      </c>
      <c r="EE12">
        <v>31.54</v>
      </c>
      <c r="EF12">
        <v>28.45</v>
      </c>
      <c r="EG12">
        <v>35.450000000000003</v>
      </c>
      <c r="EH12">
        <v>8.82</v>
      </c>
      <c r="EI12">
        <v>7.86</v>
      </c>
      <c r="EJ12">
        <v>13.31</v>
      </c>
      <c r="EK12">
        <v>6.15</v>
      </c>
      <c r="EL12">
        <v>10.68</v>
      </c>
      <c r="EM12">
        <v>15.23</v>
      </c>
      <c r="EN12">
        <v>18.63</v>
      </c>
      <c r="EO12">
        <v>16.440000000000001</v>
      </c>
      <c r="EP12">
        <v>21.29</v>
      </c>
      <c r="EQ12">
        <v>15.28</v>
      </c>
    </row>
    <row r="13" spans="1:147" x14ac:dyDescent="0.35">
      <c r="A13" s="80">
        <v>45963</v>
      </c>
      <c r="B13">
        <v>-35.51</v>
      </c>
      <c r="C13">
        <v>4.2699999999999996</v>
      </c>
      <c r="D13">
        <v>19.47</v>
      </c>
      <c r="E13">
        <v>18.100000000000001</v>
      </c>
      <c r="F13">
        <v>16.329999999999998</v>
      </c>
      <c r="G13">
        <v>15.41</v>
      </c>
      <c r="H13">
        <v>32.06</v>
      </c>
      <c r="I13">
        <v>22.44</v>
      </c>
      <c r="J13">
        <v>1722.42</v>
      </c>
      <c r="K13">
        <v>-3.64</v>
      </c>
      <c r="L13">
        <v>-7</v>
      </c>
      <c r="M13">
        <v>29.38</v>
      </c>
      <c r="N13">
        <v>55.41</v>
      </c>
      <c r="O13">
        <v>0.52</v>
      </c>
      <c r="P13">
        <v>58.14</v>
      </c>
      <c r="Q13">
        <v>62.51</v>
      </c>
      <c r="R13">
        <v>28.37</v>
      </c>
      <c r="S13">
        <v>7.28</v>
      </c>
      <c r="T13">
        <v>56.22</v>
      </c>
      <c r="U13">
        <v>-25.55</v>
      </c>
      <c r="V13">
        <v>-30.85</v>
      </c>
      <c r="W13">
        <v>25.09</v>
      </c>
      <c r="X13">
        <v>-3.93</v>
      </c>
      <c r="Y13">
        <v>-7.28</v>
      </c>
      <c r="Z13">
        <v>29.09</v>
      </c>
      <c r="AA13">
        <v>55.13</v>
      </c>
      <c r="AB13">
        <v>0.24</v>
      </c>
      <c r="AC13">
        <v>57.85</v>
      </c>
      <c r="AD13">
        <v>62.22</v>
      </c>
      <c r="AE13">
        <v>28.08</v>
      </c>
      <c r="AF13">
        <v>7</v>
      </c>
      <c r="AG13">
        <v>55.93</v>
      </c>
      <c r="AH13">
        <v>-25.84</v>
      </c>
      <c r="AI13">
        <v>-31.14</v>
      </c>
      <c r="AJ13">
        <v>24.8</v>
      </c>
      <c r="AK13">
        <v>-3.95</v>
      </c>
      <c r="AL13">
        <v>-7.31</v>
      </c>
      <c r="AM13">
        <v>29.07</v>
      </c>
      <c r="AN13">
        <v>55.1</v>
      </c>
      <c r="AO13">
        <v>0.21</v>
      </c>
      <c r="AP13">
        <v>57.83</v>
      </c>
      <c r="AQ13">
        <v>62.2</v>
      </c>
      <c r="AR13">
        <v>28.06</v>
      </c>
      <c r="AS13">
        <v>6.97</v>
      </c>
      <c r="AT13">
        <v>55.91</v>
      </c>
      <c r="AU13">
        <v>-25.87</v>
      </c>
      <c r="AV13">
        <v>-31.16</v>
      </c>
      <c r="AW13">
        <v>24.78</v>
      </c>
      <c r="AX13">
        <v>-3.95</v>
      </c>
      <c r="AY13">
        <v>-7.31</v>
      </c>
      <c r="AZ13">
        <v>29.07</v>
      </c>
      <c r="BA13">
        <v>55.1</v>
      </c>
      <c r="BB13">
        <v>0.21</v>
      </c>
      <c r="BC13">
        <v>57.83</v>
      </c>
      <c r="BD13">
        <v>62.2</v>
      </c>
      <c r="BE13">
        <v>28.06</v>
      </c>
      <c r="BF13">
        <v>6.97</v>
      </c>
      <c r="BG13">
        <v>55.91</v>
      </c>
      <c r="BH13">
        <v>-25.87</v>
      </c>
      <c r="BI13">
        <v>-31.16</v>
      </c>
      <c r="BJ13">
        <v>24.78</v>
      </c>
      <c r="BK13">
        <v>-35.200000000000003</v>
      </c>
      <c r="BL13">
        <v>34.950000000000003</v>
      </c>
      <c r="BM13">
        <v>17.739999999999998</v>
      </c>
      <c r="BN13">
        <v>-35.479999999999997</v>
      </c>
      <c r="BO13">
        <v>34.659999999999997</v>
      </c>
      <c r="BP13">
        <v>17.45</v>
      </c>
      <c r="BQ13">
        <v>34.630000000000003</v>
      </c>
      <c r="BR13">
        <v>17.43</v>
      </c>
      <c r="BS13">
        <v>-35.51</v>
      </c>
      <c r="BT13">
        <v>34.630000000000003</v>
      </c>
      <c r="BU13">
        <v>17.43</v>
      </c>
      <c r="BV13">
        <v>4.79</v>
      </c>
      <c r="BW13">
        <v>4.49</v>
      </c>
      <c r="BX13">
        <v>18.98</v>
      </c>
      <c r="BY13">
        <v>20.36</v>
      </c>
      <c r="BZ13">
        <v>17.37</v>
      </c>
      <c r="CA13">
        <v>20.34</v>
      </c>
      <c r="CB13">
        <v>20.309999999999999</v>
      </c>
      <c r="CC13">
        <v>19.61</v>
      </c>
      <c r="CD13">
        <v>18.350000000000001</v>
      </c>
      <c r="CE13">
        <v>21.34</v>
      </c>
      <c r="CF13">
        <v>21.38</v>
      </c>
      <c r="CG13">
        <v>21.55</v>
      </c>
      <c r="CH13">
        <v>20.23</v>
      </c>
      <c r="CI13">
        <v>22.89</v>
      </c>
      <c r="CJ13">
        <v>16.54</v>
      </c>
      <c r="CK13">
        <v>4.05</v>
      </c>
      <c r="CL13">
        <v>46.36</v>
      </c>
      <c r="CM13">
        <v>44.84</v>
      </c>
      <c r="CN13">
        <v>20.46</v>
      </c>
      <c r="CO13">
        <v>17.98</v>
      </c>
      <c r="CP13">
        <v>18.47</v>
      </c>
      <c r="CQ13">
        <v>17.55</v>
      </c>
      <c r="CR13">
        <v>30.83</v>
      </c>
      <c r="CS13">
        <v>20.94</v>
      </c>
      <c r="CT13">
        <v>16.84</v>
      </c>
      <c r="CU13">
        <v>18.22</v>
      </c>
      <c r="CV13">
        <v>15.23</v>
      </c>
      <c r="CW13">
        <v>18.2</v>
      </c>
      <c r="CX13">
        <v>18.170000000000002</v>
      </c>
      <c r="CY13">
        <v>17.47</v>
      </c>
      <c r="CZ13">
        <v>16.21</v>
      </c>
      <c r="DA13">
        <v>19.2</v>
      </c>
      <c r="DB13">
        <v>19.239999999999998</v>
      </c>
      <c r="DC13">
        <v>19.41</v>
      </c>
      <c r="DD13">
        <v>18.09</v>
      </c>
      <c r="DE13">
        <v>20.75</v>
      </c>
      <c r="DF13">
        <v>14.4</v>
      </c>
      <c r="DG13">
        <v>1.91</v>
      </c>
      <c r="DH13">
        <v>44.22</v>
      </c>
      <c r="DI13">
        <v>42.7</v>
      </c>
      <c r="DJ13">
        <v>17.329999999999998</v>
      </c>
      <c r="DK13">
        <v>15.96</v>
      </c>
      <c r="DL13">
        <v>18.32</v>
      </c>
      <c r="DM13">
        <v>15.84</v>
      </c>
      <c r="DN13">
        <v>29.92</v>
      </c>
      <c r="DO13">
        <v>20.3</v>
      </c>
      <c r="DP13">
        <v>28.69</v>
      </c>
      <c r="DQ13">
        <v>18.8</v>
      </c>
      <c r="DR13">
        <v>16.84</v>
      </c>
      <c r="DS13">
        <v>18.22</v>
      </c>
      <c r="DT13">
        <v>15.23</v>
      </c>
      <c r="DU13">
        <v>18.2</v>
      </c>
      <c r="DV13">
        <v>18.170000000000002</v>
      </c>
      <c r="DW13">
        <v>17.47</v>
      </c>
      <c r="DX13">
        <v>16.21</v>
      </c>
      <c r="DY13">
        <v>19.2</v>
      </c>
      <c r="DZ13">
        <v>19.239999999999998</v>
      </c>
      <c r="EA13">
        <v>19.41</v>
      </c>
      <c r="EB13">
        <v>18.09</v>
      </c>
      <c r="EC13">
        <v>20.75</v>
      </c>
      <c r="ED13">
        <v>14.4</v>
      </c>
      <c r="EE13">
        <v>1.91</v>
      </c>
      <c r="EF13">
        <v>44.22</v>
      </c>
      <c r="EG13">
        <v>42.7</v>
      </c>
      <c r="EH13">
        <v>17.329999999999998</v>
      </c>
      <c r="EI13">
        <v>15.96</v>
      </c>
      <c r="EJ13">
        <v>18.32</v>
      </c>
      <c r="EK13">
        <v>15.84</v>
      </c>
      <c r="EL13">
        <v>16.329999999999998</v>
      </c>
      <c r="EM13">
        <v>15.41</v>
      </c>
      <c r="EN13">
        <v>29.92</v>
      </c>
      <c r="EO13">
        <v>20.3</v>
      </c>
      <c r="EP13">
        <v>28.69</v>
      </c>
      <c r="EQ13">
        <v>18.8</v>
      </c>
    </row>
    <row r="14" spans="1:147" x14ac:dyDescent="0.35">
      <c r="A14" s="80">
        <v>45962</v>
      </c>
      <c r="B14">
        <v>7.78</v>
      </c>
      <c r="C14">
        <v>3.41</v>
      </c>
      <c r="D14">
        <v>23.87</v>
      </c>
      <c r="E14">
        <v>23.69</v>
      </c>
      <c r="F14">
        <v>13.16</v>
      </c>
      <c r="G14">
        <v>13.86</v>
      </c>
      <c r="H14">
        <v>31.52</v>
      </c>
      <c r="I14">
        <v>21.62</v>
      </c>
      <c r="J14">
        <v>1744.24</v>
      </c>
      <c r="K14">
        <v>18.96</v>
      </c>
      <c r="L14">
        <v>16.88</v>
      </c>
      <c r="M14">
        <v>32.57</v>
      </c>
      <c r="N14">
        <v>56.66</v>
      </c>
      <c r="O14">
        <v>19.850000000000001</v>
      </c>
      <c r="P14">
        <v>53.04</v>
      </c>
      <c r="Q14">
        <v>54.84</v>
      </c>
      <c r="R14">
        <v>37.450000000000003</v>
      </c>
      <c r="S14">
        <v>32.840000000000003</v>
      </c>
      <c r="T14">
        <v>3.8</v>
      </c>
      <c r="U14">
        <v>16.260000000000002</v>
      </c>
      <c r="V14">
        <v>14.63</v>
      </c>
      <c r="W14">
        <v>35.56</v>
      </c>
      <c r="X14">
        <v>18.670000000000002</v>
      </c>
      <c r="Y14">
        <v>16.600000000000001</v>
      </c>
      <c r="Z14">
        <v>32.28</v>
      </c>
      <c r="AA14">
        <v>56.38</v>
      </c>
      <c r="AB14">
        <v>19.559999999999999</v>
      </c>
      <c r="AC14">
        <v>52.75</v>
      </c>
      <c r="AD14">
        <v>54.55</v>
      </c>
      <c r="AE14">
        <v>37.159999999999997</v>
      </c>
      <c r="AF14">
        <v>32.549999999999997</v>
      </c>
      <c r="AG14">
        <v>3.52</v>
      </c>
      <c r="AH14">
        <v>15.97</v>
      </c>
      <c r="AI14">
        <v>14.35</v>
      </c>
      <c r="AJ14">
        <v>35.270000000000003</v>
      </c>
      <c r="AK14">
        <v>18.649999999999999</v>
      </c>
      <c r="AL14">
        <v>16.57</v>
      </c>
      <c r="AM14">
        <v>32.26</v>
      </c>
      <c r="AN14">
        <v>56.35</v>
      </c>
      <c r="AO14">
        <v>19.54</v>
      </c>
      <c r="AP14">
        <v>52.73</v>
      </c>
      <c r="AQ14">
        <v>54.53</v>
      </c>
      <c r="AR14">
        <v>37.14</v>
      </c>
      <c r="AS14">
        <v>32.520000000000003</v>
      </c>
      <c r="AT14">
        <v>3.49</v>
      </c>
      <c r="AU14">
        <v>15.95</v>
      </c>
      <c r="AV14">
        <v>14.32</v>
      </c>
      <c r="AW14">
        <v>35.25</v>
      </c>
      <c r="AX14">
        <v>18.649999999999999</v>
      </c>
      <c r="AY14">
        <v>16.57</v>
      </c>
      <c r="AZ14">
        <v>32.26</v>
      </c>
      <c r="BA14">
        <v>56.35</v>
      </c>
      <c r="BB14">
        <v>19.54</v>
      </c>
      <c r="BC14">
        <v>52.73</v>
      </c>
      <c r="BD14">
        <v>54.53</v>
      </c>
      <c r="BE14">
        <v>37.14</v>
      </c>
      <c r="BF14">
        <v>32.520000000000003</v>
      </c>
      <c r="BG14">
        <v>3.49</v>
      </c>
      <c r="BH14">
        <v>15.95</v>
      </c>
      <c r="BI14">
        <v>14.32</v>
      </c>
      <c r="BJ14">
        <v>35.25</v>
      </c>
      <c r="BK14">
        <v>8.1</v>
      </c>
      <c r="BL14">
        <v>31.75</v>
      </c>
      <c r="BM14">
        <v>10.46</v>
      </c>
      <c r="BN14">
        <v>7.81</v>
      </c>
      <c r="BO14">
        <v>31.46</v>
      </c>
      <c r="BP14">
        <v>10.17</v>
      </c>
      <c r="BQ14">
        <v>31.44</v>
      </c>
      <c r="BR14">
        <v>10.14</v>
      </c>
      <c r="BS14">
        <v>7.78</v>
      </c>
      <c r="BT14">
        <v>31.44</v>
      </c>
      <c r="BU14">
        <v>10.14</v>
      </c>
      <c r="BV14">
        <v>3.93</v>
      </c>
      <c r="BW14">
        <v>3.63</v>
      </c>
      <c r="BX14">
        <v>25.58</v>
      </c>
      <c r="BY14">
        <v>25.93</v>
      </c>
      <c r="BZ14">
        <v>24.76</v>
      </c>
      <c r="CA14">
        <v>26.32</v>
      </c>
      <c r="CB14">
        <v>26.29</v>
      </c>
      <c r="CC14">
        <v>25.06</v>
      </c>
      <c r="CD14">
        <v>25.27</v>
      </c>
      <c r="CE14">
        <v>27.04</v>
      </c>
      <c r="CF14">
        <v>27.05</v>
      </c>
      <c r="CG14">
        <v>27.18</v>
      </c>
      <c r="CH14">
        <v>25.81</v>
      </c>
      <c r="CI14">
        <v>26.76</v>
      </c>
      <c r="CJ14">
        <v>21.08</v>
      </c>
      <c r="CK14">
        <v>11.09</v>
      </c>
      <c r="CL14">
        <v>31.41</v>
      </c>
      <c r="CM14">
        <v>29.01</v>
      </c>
      <c r="CN14">
        <v>25.11</v>
      </c>
      <c r="CO14">
        <v>22.78</v>
      </c>
      <c r="CP14">
        <v>15.3</v>
      </c>
      <c r="CQ14">
        <v>16</v>
      </c>
      <c r="CR14">
        <v>18.739999999999998</v>
      </c>
      <c r="CS14">
        <v>20.12</v>
      </c>
      <c r="CT14">
        <v>23.44</v>
      </c>
      <c r="CU14">
        <v>23.79</v>
      </c>
      <c r="CV14">
        <v>22.62</v>
      </c>
      <c r="CW14">
        <v>24.18</v>
      </c>
      <c r="CX14">
        <v>24.15</v>
      </c>
      <c r="CY14">
        <v>22.92</v>
      </c>
      <c r="CZ14">
        <v>23.13</v>
      </c>
      <c r="DA14">
        <v>24.9</v>
      </c>
      <c r="DB14">
        <v>24.91</v>
      </c>
      <c r="DC14">
        <v>25.04</v>
      </c>
      <c r="DD14">
        <v>23.67</v>
      </c>
      <c r="DE14">
        <v>24.62</v>
      </c>
      <c r="DF14">
        <v>18.940000000000001</v>
      </c>
      <c r="DG14">
        <v>8.9499999999999993</v>
      </c>
      <c r="DH14">
        <v>29.27</v>
      </c>
      <c r="DI14">
        <v>26.87</v>
      </c>
      <c r="DJ14">
        <v>21.73</v>
      </c>
      <c r="DK14">
        <v>21.55</v>
      </c>
      <c r="DL14">
        <v>22.97</v>
      </c>
      <c r="DM14">
        <v>20.64</v>
      </c>
      <c r="DN14">
        <v>29.38</v>
      </c>
      <c r="DO14">
        <v>19.48</v>
      </c>
      <c r="DP14">
        <v>16.600000000000001</v>
      </c>
      <c r="DQ14">
        <v>17.98</v>
      </c>
      <c r="DR14">
        <v>23.44</v>
      </c>
      <c r="DS14">
        <v>23.79</v>
      </c>
      <c r="DT14">
        <v>22.62</v>
      </c>
      <c r="DU14">
        <v>24.18</v>
      </c>
      <c r="DV14">
        <v>24.15</v>
      </c>
      <c r="DW14">
        <v>22.92</v>
      </c>
      <c r="DX14">
        <v>23.13</v>
      </c>
      <c r="DY14">
        <v>24.9</v>
      </c>
      <c r="DZ14">
        <v>24.91</v>
      </c>
      <c r="EA14">
        <v>25.04</v>
      </c>
      <c r="EB14">
        <v>23.67</v>
      </c>
      <c r="EC14">
        <v>24.62</v>
      </c>
      <c r="ED14">
        <v>18.940000000000001</v>
      </c>
      <c r="EE14">
        <v>8.9499999999999993</v>
      </c>
      <c r="EF14">
        <v>29.27</v>
      </c>
      <c r="EG14">
        <v>26.87</v>
      </c>
      <c r="EH14">
        <v>21.73</v>
      </c>
      <c r="EI14">
        <v>21.55</v>
      </c>
      <c r="EJ14">
        <v>22.97</v>
      </c>
      <c r="EK14">
        <v>20.64</v>
      </c>
      <c r="EL14">
        <v>13.16</v>
      </c>
      <c r="EM14">
        <v>13.86</v>
      </c>
      <c r="EN14">
        <v>29.38</v>
      </c>
      <c r="EO14">
        <v>19.48</v>
      </c>
      <c r="EP14">
        <v>16.600000000000001</v>
      </c>
      <c r="EQ14">
        <v>17.98</v>
      </c>
    </row>
    <row r="15" spans="1:147" x14ac:dyDescent="0.35">
      <c r="A15" s="80">
        <v>45961</v>
      </c>
      <c r="B15">
        <v>-46.84</v>
      </c>
      <c r="C15">
        <v>-8.01</v>
      </c>
      <c r="D15">
        <v>13.35</v>
      </c>
      <c r="E15">
        <v>13.98</v>
      </c>
      <c r="F15">
        <v>16.27</v>
      </c>
      <c r="G15">
        <v>23.82</v>
      </c>
      <c r="H15">
        <v>15.56</v>
      </c>
      <c r="I15">
        <v>20.45</v>
      </c>
      <c r="J15">
        <v>1793.77</v>
      </c>
      <c r="K15">
        <v>-11.68</v>
      </c>
      <c r="L15">
        <v>-14</v>
      </c>
      <c r="M15">
        <v>19.940000000000001</v>
      </c>
      <c r="N15">
        <v>51.96</v>
      </c>
      <c r="O15">
        <v>-7.13</v>
      </c>
      <c r="P15">
        <v>41.57</v>
      </c>
      <c r="Q15">
        <v>39.67</v>
      </c>
      <c r="R15">
        <v>-15.66</v>
      </c>
      <c r="S15">
        <v>-22.51</v>
      </c>
      <c r="T15">
        <v>-9.02</v>
      </c>
      <c r="U15">
        <v>-34.19</v>
      </c>
      <c r="V15">
        <v>-45.63</v>
      </c>
      <c r="W15">
        <v>-1.97</v>
      </c>
      <c r="X15">
        <v>-11.97</v>
      </c>
      <c r="Y15">
        <v>-14.29</v>
      </c>
      <c r="Z15">
        <v>19.649999999999999</v>
      </c>
      <c r="AA15">
        <v>51.67</v>
      </c>
      <c r="AB15">
        <v>-7.42</v>
      </c>
      <c r="AC15">
        <v>41.28</v>
      </c>
      <c r="AD15">
        <v>39.380000000000003</v>
      </c>
      <c r="AE15">
        <v>-15.95</v>
      </c>
      <c r="AF15">
        <v>-22.8</v>
      </c>
      <c r="AG15">
        <v>-9.31</v>
      </c>
      <c r="AH15">
        <v>-34.479999999999997</v>
      </c>
      <c r="AI15">
        <v>-45.92</v>
      </c>
      <c r="AJ15">
        <v>-2.2599999999999998</v>
      </c>
      <c r="AK15">
        <v>-12</v>
      </c>
      <c r="AL15">
        <v>-14.31</v>
      </c>
      <c r="AM15">
        <v>19.63</v>
      </c>
      <c r="AN15">
        <v>51.65</v>
      </c>
      <c r="AO15">
        <v>-7.44</v>
      </c>
      <c r="AP15">
        <v>41.26</v>
      </c>
      <c r="AQ15">
        <v>39.35</v>
      </c>
      <c r="AR15">
        <v>-15.97</v>
      </c>
      <c r="AS15">
        <v>-22.83</v>
      </c>
      <c r="AT15">
        <v>-9.33</v>
      </c>
      <c r="AU15">
        <v>-34.5</v>
      </c>
      <c r="AV15">
        <v>-45.94</v>
      </c>
      <c r="AW15">
        <v>-2.2799999999999998</v>
      </c>
      <c r="AX15">
        <v>-12</v>
      </c>
      <c r="AY15">
        <v>-14.31</v>
      </c>
      <c r="AZ15">
        <v>19.63</v>
      </c>
      <c r="BA15">
        <v>51.65</v>
      </c>
      <c r="BB15">
        <v>-7.44</v>
      </c>
      <c r="BC15">
        <v>41.26</v>
      </c>
      <c r="BD15">
        <v>39.35</v>
      </c>
      <c r="BE15">
        <v>-15.97</v>
      </c>
      <c r="BF15">
        <v>-22.83</v>
      </c>
      <c r="BG15">
        <v>-9.33</v>
      </c>
      <c r="BH15">
        <v>-34.5</v>
      </c>
      <c r="BI15">
        <v>-45.94</v>
      </c>
      <c r="BJ15">
        <v>-2.2799999999999998</v>
      </c>
      <c r="BK15">
        <v>-46.53</v>
      </c>
      <c r="BL15">
        <v>35.299999999999997</v>
      </c>
      <c r="BM15">
        <v>-3.33</v>
      </c>
      <c r="BN15">
        <v>-46.82</v>
      </c>
      <c r="BO15">
        <v>35.01</v>
      </c>
      <c r="BP15">
        <v>-3.61</v>
      </c>
      <c r="BQ15">
        <v>34.979999999999997</v>
      </c>
      <c r="BR15">
        <v>-3.64</v>
      </c>
      <c r="BS15">
        <v>-46.84</v>
      </c>
      <c r="BT15">
        <v>34.979999999999997</v>
      </c>
      <c r="BU15">
        <v>-3.64</v>
      </c>
      <c r="BV15">
        <v>-7.49</v>
      </c>
      <c r="BW15">
        <v>-7.79</v>
      </c>
      <c r="BX15">
        <v>31.68</v>
      </c>
      <c r="BY15">
        <v>32</v>
      </c>
      <c r="BZ15">
        <v>31.55</v>
      </c>
      <c r="CA15">
        <v>32.04</v>
      </c>
      <c r="CB15">
        <v>32.04</v>
      </c>
      <c r="CC15">
        <v>31.47</v>
      </c>
      <c r="CD15">
        <v>31.62</v>
      </c>
      <c r="CE15">
        <v>32.75</v>
      </c>
      <c r="CF15">
        <v>32.42</v>
      </c>
      <c r="CG15">
        <v>32.450000000000003</v>
      </c>
      <c r="CH15">
        <v>31.68</v>
      </c>
      <c r="CI15">
        <v>31.39</v>
      </c>
      <c r="CJ15">
        <v>29.37</v>
      </c>
      <c r="CK15">
        <v>24.01</v>
      </c>
      <c r="CL15">
        <v>35.53</v>
      </c>
      <c r="CM15">
        <v>16.649999999999999</v>
      </c>
      <c r="CN15">
        <v>21.88</v>
      </c>
      <c r="CO15">
        <v>12.82</v>
      </c>
      <c r="CP15">
        <v>18.41</v>
      </c>
      <c r="CQ15">
        <v>25.96</v>
      </c>
      <c r="CR15">
        <v>24.32</v>
      </c>
      <c r="CS15">
        <v>19.28</v>
      </c>
      <c r="CT15">
        <v>29.54</v>
      </c>
      <c r="CU15">
        <v>29.86</v>
      </c>
      <c r="CV15">
        <v>29.41</v>
      </c>
      <c r="CW15">
        <v>29.9</v>
      </c>
      <c r="CX15">
        <v>29.9</v>
      </c>
      <c r="CY15">
        <v>29.33</v>
      </c>
      <c r="CZ15">
        <v>29.48</v>
      </c>
      <c r="DA15">
        <v>30.61</v>
      </c>
      <c r="DB15">
        <v>30.28</v>
      </c>
      <c r="DC15">
        <v>30.31</v>
      </c>
      <c r="DD15">
        <v>29.54</v>
      </c>
      <c r="DE15">
        <v>29.25</v>
      </c>
      <c r="DF15">
        <v>27.23</v>
      </c>
      <c r="DG15">
        <v>21.87</v>
      </c>
      <c r="DH15">
        <v>33.39</v>
      </c>
      <c r="DI15">
        <v>14.51</v>
      </c>
      <c r="DJ15">
        <v>11.21</v>
      </c>
      <c r="DK15">
        <v>11.84</v>
      </c>
      <c r="DL15">
        <v>19.739999999999998</v>
      </c>
      <c r="DM15">
        <v>10.68</v>
      </c>
      <c r="DN15">
        <v>13.42</v>
      </c>
      <c r="DO15">
        <v>18.309999999999999</v>
      </c>
      <c r="DP15">
        <v>22.18</v>
      </c>
      <c r="DQ15">
        <v>17.14</v>
      </c>
      <c r="DR15">
        <v>29.54</v>
      </c>
      <c r="DS15">
        <v>29.86</v>
      </c>
      <c r="DT15">
        <v>29.41</v>
      </c>
      <c r="DU15">
        <v>29.9</v>
      </c>
      <c r="DV15">
        <v>29.9</v>
      </c>
      <c r="DW15">
        <v>29.33</v>
      </c>
      <c r="DX15">
        <v>29.48</v>
      </c>
      <c r="DY15">
        <v>30.61</v>
      </c>
      <c r="DZ15">
        <v>30.28</v>
      </c>
      <c r="EA15">
        <v>30.31</v>
      </c>
      <c r="EB15">
        <v>29.54</v>
      </c>
      <c r="EC15">
        <v>29.25</v>
      </c>
      <c r="ED15">
        <v>27.23</v>
      </c>
      <c r="EE15">
        <v>21.87</v>
      </c>
      <c r="EF15">
        <v>33.39</v>
      </c>
      <c r="EG15">
        <v>14.51</v>
      </c>
      <c r="EH15">
        <v>11.21</v>
      </c>
      <c r="EI15">
        <v>11.84</v>
      </c>
      <c r="EJ15">
        <v>19.739999999999998</v>
      </c>
      <c r="EK15">
        <v>10.68</v>
      </c>
      <c r="EL15">
        <v>16.27</v>
      </c>
      <c r="EM15">
        <v>23.82</v>
      </c>
      <c r="EN15">
        <v>13.42</v>
      </c>
      <c r="EO15">
        <v>18.309999999999999</v>
      </c>
      <c r="EP15">
        <v>22.18</v>
      </c>
      <c r="EQ15">
        <v>17.14</v>
      </c>
    </row>
    <row r="16" spans="1:147" x14ac:dyDescent="0.35">
      <c r="A16" s="80">
        <v>45960</v>
      </c>
      <c r="B16">
        <v>-18.45</v>
      </c>
      <c r="C16">
        <v>-41.47</v>
      </c>
      <c r="D16">
        <v>8.9700000000000006</v>
      </c>
      <c r="E16">
        <v>6.57</v>
      </c>
      <c r="F16">
        <v>13.62</v>
      </c>
      <c r="G16">
        <v>20.32</v>
      </c>
      <c r="H16">
        <v>16.739999999999998</v>
      </c>
      <c r="I16">
        <v>17.79</v>
      </c>
      <c r="J16">
        <v>1747.64</v>
      </c>
      <c r="K16">
        <v>-5.2</v>
      </c>
      <c r="L16">
        <v>-11.9</v>
      </c>
      <c r="M16">
        <v>15.15</v>
      </c>
      <c r="N16">
        <v>43.32</v>
      </c>
      <c r="O16">
        <v>-2.0499999999999998</v>
      </c>
      <c r="P16">
        <v>19.809999999999999</v>
      </c>
      <c r="Q16">
        <v>19.559999999999999</v>
      </c>
      <c r="R16">
        <v>9.66</v>
      </c>
      <c r="S16">
        <v>6.74</v>
      </c>
      <c r="T16">
        <v>13.24</v>
      </c>
      <c r="U16">
        <v>-18.850000000000001</v>
      </c>
      <c r="V16">
        <v>-18.71</v>
      </c>
      <c r="W16">
        <v>-2.0499999999999998</v>
      </c>
      <c r="X16">
        <v>-5.5</v>
      </c>
      <c r="Y16">
        <v>-12.2</v>
      </c>
      <c r="Z16">
        <v>14.84</v>
      </c>
      <c r="AA16">
        <v>43.01</v>
      </c>
      <c r="AB16">
        <v>-2.35</v>
      </c>
      <c r="AC16">
        <v>19.510000000000002</v>
      </c>
      <c r="AD16">
        <v>19.260000000000002</v>
      </c>
      <c r="AE16">
        <v>9.36</v>
      </c>
      <c r="AF16">
        <v>6.44</v>
      </c>
      <c r="AG16">
        <v>12.94</v>
      </c>
      <c r="AH16">
        <v>-19.149999999999999</v>
      </c>
      <c r="AI16">
        <v>-19.010000000000002</v>
      </c>
      <c r="AJ16">
        <v>-2.35</v>
      </c>
      <c r="AK16">
        <v>-5.52</v>
      </c>
      <c r="AL16">
        <v>-12.23</v>
      </c>
      <c r="AM16">
        <v>14.82</v>
      </c>
      <c r="AN16">
        <v>42.99</v>
      </c>
      <c r="AO16">
        <v>-2.37</v>
      </c>
      <c r="AP16">
        <v>19.48</v>
      </c>
      <c r="AQ16">
        <v>19.239999999999998</v>
      </c>
      <c r="AR16">
        <v>9.34</v>
      </c>
      <c r="AS16">
        <v>6.41</v>
      </c>
      <c r="AT16">
        <v>12.91</v>
      </c>
      <c r="AU16">
        <v>-19.18</v>
      </c>
      <c r="AV16">
        <v>-19.04</v>
      </c>
      <c r="AW16">
        <v>-2.37</v>
      </c>
      <c r="AX16">
        <v>-5.52</v>
      </c>
      <c r="AY16">
        <v>-12.23</v>
      </c>
      <c r="AZ16">
        <v>14.82</v>
      </c>
      <c r="BA16">
        <v>42.99</v>
      </c>
      <c r="BB16">
        <v>-2.37</v>
      </c>
      <c r="BC16">
        <v>19.48</v>
      </c>
      <c r="BD16">
        <v>19.239999999999998</v>
      </c>
      <c r="BE16">
        <v>9.34</v>
      </c>
      <c r="BF16">
        <v>6.41</v>
      </c>
      <c r="BG16">
        <v>12.91</v>
      </c>
      <c r="BH16">
        <v>-19.18</v>
      </c>
      <c r="BI16">
        <v>-19.04</v>
      </c>
      <c r="BJ16">
        <v>-2.37</v>
      </c>
      <c r="BK16">
        <v>-18.12</v>
      </c>
      <c r="BL16">
        <v>0.55000000000000004</v>
      </c>
      <c r="BM16">
        <v>-41.08</v>
      </c>
      <c r="BN16">
        <v>-18.420000000000002</v>
      </c>
      <c r="BO16">
        <v>0.25</v>
      </c>
      <c r="BP16">
        <v>-41.38</v>
      </c>
      <c r="BQ16">
        <v>0.23</v>
      </c>
      <c r="BR16">
        <v>-41.4</v>
      </c>
      <c r="BS16">
        <v>-18.45</v>
      </c>
      <c r="BT16">
        <v>0.23</v>
      </c>
      <c r="BU16">
        <v>-41.4</v>
      </c>
      <c r="BV16">
        <v>-40.89</v>
      </c>
      <c r="BW16">
        <v>-41.21</v>
      </c>
      <c r="BX16">
        <v>25.54</v>
      </c>
      <c r="BY16">
        <v>25.39</v>
      </c>
      <c r="BZ16">
        <v>24.81</v>
      </c>
      <c r="CA16">
        <v>26.41</v>
      </c>
      <c r="CB16">
        <v>26.42</v>
      </c>
      <c r="CC16">
        <v>24.3</v>
      </c>
      <c r="CD16">
        <v>25.45</v>
      </c>
      <c r="CE16">
        <v>26.49</v>
      </c>
      <c r="CF16">
        <v>26.06</v>
      </c>
      <c r="CG16">
        <v>25.94</v>
      </c>
      <c r="CH16">
        <v>26.2</v>
      </c>
      <c r="CI16">
        <v>26.45</v>
      </c>
      <c r="CJ16">
        <v>18.11</v>
      </c>
      <c r="CK16">
        <v>3.67</v>
      </c>
      <c r="CL16">
        <v>21.35</v>
      </c>
      <c r="CM16">
        <v>13.47</v>
      </c>
      <c r="CN16">
        <v>12.69</v>
      </c>
      <c r="CO16">
        <v>6.41</v>
      </c>
      <c r="CP16">
        <v>15.76</v>
      </c>
      <c r="CQ16">
        <v>22.46</v>
      </c>
      <c r="CR16">
        <v>18.7</v>
      </c>
      <c r="CS16">
        <v>17.46</v>
      </c>
      <c r="CT16">
        <v>23.4</v>
      </c>
      <c r="CU16">
        <v>23.25</v>
      </c>
      <c r="CV16">
        <v>22.67</v>
      </c>
      <c r="CW16">
        <v>24.27</v>
      </c>
      <c r="CX16">
        <v>24.28</v>
      </c>
      <c r="CY16">
        <v>22.16</v>
      </c>
      <c r="CZ16">
        <v>23.31</v>
      </c>
      <c r="DA16">
        <v>24.35</v>
      </c>
      <c r="DB16">
        <v>23.92</v>
      </c>
      <c r="DC16">
        <v>23.8</v>
      </c>
      <c r="DD16">
        <v>24.06</v>
      </c>
      <c r="DE16">
        <v>24.31</v>
      </c>
      <c r="DF16">
        <v>15.97</v>
      </c>
      <c r="DG16">
        <v>1.53</v>
      </c>
      <c r="DH16">
        <v>19.21</v>
      </c>
      <c r="DI16">
        <v>11.33</v>
      </c>
      <c r="DJ16">
        <v>6.83</v>
      </c>
      <c r="DK16">
        <v>4.43</v>
      </c>
      <c r="DL16">
        <v>10.55</v>
      </c>
      <c r="DM16">
        <v>4.2699999999999996</v>
      </c>
      <c r="DN16">
        <v>14.6</v>
      </c>
      <c r="DO16">
        <v>15.65</v>
      </c>
      <c r="DP16">
        <v>16.559999999999999</v>
      </c>
      <c r="DQ16">
        <v>15.32</v>
      </c>
      <c r="DR16">
        <v>23.4</v>
      </c>
      <c r="DS16">
        <v>23.25</v>
      </c>
      <c r="DT16">
        <v>22.67</v>
      </c>
      <c r="DU16">
        <v>24.27</v>
      </c>
      <c r="DV16">
        <v>24.28</v>
      </c>
      <c r="DW16">
        <v>22.16</v>
      </c>
      <c r="DX16">
        <v>23.31</v>
      </c>
      <c r="DY16">
        <v>24.35</v>
      </c>
      <c r="DZ16">
        <v>23.92</v>
      </c>
      <c r="EA16">
        <v>23.8</v>
      </c>
      <c r="EB16">
        <v>24.06</v>
      </c>
      <c r="EC16">
        <v>24.31</v>
      </c>
      <c r="ED16">
        <v>15.97</v>
      </c>
      <c r="EE16">
        <v>1.53</v>
      </c>
      <c r="EF16">
        <v>19.21</v>
      </c>
      <c r="EG16">
        <v>11.33</v>
      </c>
      <c r="EH16">
        <v>6.83</v>
      </c>
      <c r="EI16">
        <v>4.43</v>
      </c>
      <c r="EJ16">
        <v>10.55</v>
      </c>
      <c r="EK16">
        <v>4.2699999999999996</v>
      </c>
      <c r="EL16">
        <v>13.62</v>
      </c>
      <c r="EM16">
        <v>20.32</v>
      </c>
      <c r="EN16">
        <v>14.6</v>
      </c>
      <c r="EO16">
        <v>15.65</v>
      </c>
      <c r="EP16">
        <v>16.559999999999999</v>
      </c>
      <c r="EQ16">
        <v>15.32</v>
      </c>
    </row>
    <row r="17" spans="1:147" x14ac:dyDescent="0.35">
      <c r="A17" s="80">
        <v>45959</v>
      </c>
      <c r="B17">
        <v>-39.840000000000003</v>
      </c>
      <c r="C17">
        <v>-40.729999999999997</v>
      </c>
      <c r="D17">
        <v>10.58</v>
      </c>
      <c r="E17">
        <v>8.77</v>
      </c>
      <c r="F17">
        <v>13.5</v>
      </c>
      <c r="G17">
        <v>18.62</v>
      </c>
      <c r="H17">
        <v>18.309999999999999</v>
      </c>
      <c r="I17">
        <v>21.81</v>
      </c>
      <c r="J17">
        <v>1789.54</v>
      </c>
      <c r="K17">
        <v>-16.190000000000001</v>
      </c>
      <c r="L17">
        <v>-21.86</v>
      </c>
      <c r="M17">
        <v>1.86</v>
      </c>
      <c r="N17">
        <v>53.26</v>
      </c>
      <c r="O17">
        <v>-12.54</v>
      </c>
      <c r="P17">
        <v>-9.5399999999999991</v>
      </c>
      <c r="Q17">
        <v>-11.28</v>
      </c>
      <c r="R17">
        <v>-34.9</v>
      </c>
      <c r="S17">
        <v>-37.93</v>
      </c>
      <c r="T17">
        <v>-42.16</v>
      </c>
      <c r="U17">
        <v>-35.75</v>
      </c>
      <c r="V17">
        <v>-39.07</v>
      </c>
      <c r="W17">
        <v>-25.17</v>
      </c>
      <c r="X17">
        <v>-16.510000000000002</v>
      </c>
      <c r="Y17">
        <v>-22.17</v>
      </c>
      <c r="Z17">
        <v>1.55</v>
      </c>
      <c r="AA17">
        <v>52.94</v>
      </c>
      <c r="AB17">
        <v>-12.86</v>
      </c>
      <c r="AC17">
        <v>-9.86</v>
      </c>
      <c r="AD17">
        <v>-11.6</v>
      </c>
      <c r="AE17">
        <v>-35.21</v>
      </c>
      <c r="AF17">
        <v>-38.24</v>
      </c>
      <c r="AG17">
        <v>-42.48</v>
      </c>
      <c r="AH17">
        <v>-36.06</v>
      </c>
      <c r="AI17">
        <v>-39.39</v>
      </c>
      <c r="AJ17">
        <v>-25.49</v>
      </c>
      <c r="AK17">
        <v>-16.53</v>
      </c>
      <c r="AL17">
        <v>-22.2</v>
      </c>
      <c r="AM17">
        <v>1.52</v>
      </c>
      <c r="AN17">
        <v>52.92</v>
      </c>
      <c r="AO17">
        <v>-12.88</v>
      </c>
      <c r="AP17">
        <v>-9.8800000000000008</v>
      </c>
      <c r="AQ17">
        <v>-11.62</v>
      </c>
      <c r="AR17">
        <v>-35.229999999999997</v>
      </c>
      <c r="AS17">
        <v>-38.270000000000003</v>
      </c>
      <c r="AT17">
        <v>-42.5</v>
      </c>
      <c r="AU17">
        <v>-36.090000000000003</v>
      </c>
      <c r="AV17">
        <v>-39.409999999999997</v>
      </c>
      <c r="AW17">
        <v>-25.51</v>
      </c>
      <c r="AX17">
        <v>-16.53</v>
      </c>
      <c r="AY17">
        <v>-22.2</v>
      </c>
      <c r="AZ17">
        <v>1.52</v>
      </c>
      <c r="BA17">
        <v>52.92</v>
      </c>
      <c r="BB17">
        <v>-12.88</v>
      </c>
      <c r="BC17">
        <v>-9.8800000000000008</v>
      </c>
      <c r="BD17">
        <v>-11.62</v>
      </c>
      <c r="BE17">
        <v>-35.229999999999997</v>
      </c>
      <c r="BF17">
        <v>-38.270000000000003</v>
      </c>
      <c r="BG17">
        <v>-42.5</v>
      </c>
      <c r="BH17">
        <v>-36.090000000000003</v>
      </c>
      <c r="BI17">
        <v>-39.409999999999997</v>
      </c>
      <c r="BJ17">
        <v>-25.51</v>
      </c>
      <c r="BK17">
        <v>-39.5</v>
      </c>
      <c r="BL17">
        <v>-34.47</v>
      </c>
      <c r="BM17">
        <v>-59.06</v>
      </c>
      <c r="BN17">
        <v>-39.82</v>
      </c>
      <c r="BO17">
        <v>-34.79</v>
      </c>
      <c r="BP17">
        <v>-59.37</v>
      </c>
      <c r="BQ17">
        <v>-34.81</v>
      </c>
      <c r="BR17">
        <v>-59.4</v>
      </c>
      <c r="BS17">
        <v>-39.840000000000003</v>
      </c>
      <c r="BT17">
        <v>-34.81</v>
      </c>
      <c r="BU17">
        <v>-59.4</v>
      </c>
      <c r="BV17">
        <v>-40.14</v>
      </c>
      <c r="BW17">
        <v>-40.450000000000003</v>
      </c>
      <c r="BX17">
        <v>43.96</v>
      </c>
      <c r="BY17">
        <v>44.09</v>
      </c>
      <c r="BZ17">
        <v>42.8</v>
      </c>
      <c r="CA17">
        <v>42.88</v>
      </c>
      <c r="CB17">
        <v>42.99</v>
      </c>
      <c r="CC17">
        <v>44.33</v>
      </c>
      <c r="CD17">
        <v>43.83</v>
      </c>
      <c r="CE17">
        <v>43.48</v>
      </c>
      <c r="CF17">
        <v>42.74</v>
      </c>
      <c r="CG17">
        <v>42.77</v>
      </c>
      <c r="CH17">
        <v>45.67</v>
      </c>
      <c r="CI17">
        <v>48.16</v>
      </c>
      <c r="CJ17">
        <v>45.29</v>
      </c>
      <c r="CK17">
        <v>33.08</v>
      </c>
      <c r="CL17">
        <v>45.63</v>
      </c>
      <c r="CM17">
        <v>48.38</v>
      </c>
      <c r="CN17">
        <v>14.03</v>
      </c>
      <c r="CO17">
        <v>8</v>
      </c>
      <c r="CP17">
        <v>15.7</v>
      </c>
      <c r="CQ17">
        <v>20.82</v>
      </c>
      <c r="CR17">
        <v>22.29</v>
      </c>
      <c r="CS17">
        <v>20.64</v>
      </c>
      <c r="CT17">
        <v>41.76</v>
      </c>
      <c r="CU17">
        <v>41.89</v>
      </c>
      <c r="CV17">
        <v>40.590000000000003</v>
      </c>
      <c r="CW17">
        <v>40.68</v>
      </c>
      <c r="CX17">
        <v>40.78</v>
      </c>
      <c r="CY17">
        <v>42.13</v>
      </c>
      <c r="CZ17">
        <v>41.63</v>
      </c>
      <c r="DA17">
        <v>41.28</v>
      </c>
      <c r="DB17">
        <v>40.54</v>
      </c>
      <c r="DC17">
        <v>40.57</v>
      </c>
      <c r="DD17">
        <v>43.46</v>
      </c>
      <c r="DE17">
        <v>45.95</v>
      </c>
      <c r="DF17">
        <v>43.09</v>
      </c>
      <c r="DG17">
        <v>30.88</v>
      </c>
      <c r="DH17">
        <v>43.43</v>
      </c>
      <c r="DI17">
        <v>46.17</v>
      </c>
      <c r="DJ17">
        <v>8.3699999999999992</v>
      </c>
      <c r="DK17">
        <v>6.56</v>
      </c>
      <c r="DL17">
        <v>11.83</v>
      </c>
      <c r="DM17">
        <v>5.8</v>
      </c>
      <c r="DN17">
        <v>16.100000000000001</v>
      </c>
      <c r="DO17">
        <v>19.600000000000001</v>
      </c>
      <c r="DP17">
        <v>20.079999999999998</v>
      </c>
      <c r="DQ17">
        <v>18.440000000000001</v>
      </c>
      <c r="DR17">
        <v>41.76</v>
      </c>
      <c r="DS17">
        <v>41.89</v>
      </c>
      <c r="DT17">
        <v>40.590000000000003</v>
      </c>
      <c r="DU17">
        <v>40.68</v>
      </c>
      <c r="DV17">
        <v>40.78</v>
      </c>
      <c r="DW17">
        <v>42.13</v>
      </c>
      <c r="DX17">
        <v>41.63</v>
      </c>
      <c r="DY17">
        <v>41.28</v>
      </c>
      <c r="DZ17">
        <v>40.54</v>
      </c>
      <c r="EA17">
        <v>40.57</v>
      </c>
      <c r="EB17">
        <v>43.46</v>
      </c>
      <c r="EC17">
        <v>45.95</v>
      </c>
      <c r="ED17">
        <v>43.09</v>
      </c>
      <c r="EE17">
        <v>30.88</v>
      </c>
      <c r="EF17">
        <v>43.43</v>
      </c>
      <c r="EG17">
        <v>46.17</v>
      </c>
      <c r="EH17">
        <v>8.3699999999999992</v>
      </c>
      <c r="EI17">
        <v>6.56</v>
      </c>
      <c r="EJ17">
        <v>11.83</v>
      </c>
      <c r="EK17">
        <v>5.8</v>
      </c>
      <c r="EL17">
        <v>13.5</v>
      </c>
      <c r="EM17">
        <v>18.62</v>
      </c>
      <c r="EN17">
        <v>16.100000000000001</v>
      </c>
      <c r="EO17">
        <v>19.600000000000001</v>
      </c>
      <c r="EP17">
        <v>20.079999999999998</v>
      </c>
      <c r="EQ17">
        <v>18.440000000000001</v>
      </c>
    </row>
    <row r="18" spans="1:147" x14ac:dyDescent="0.35">
      <c r="A18" s="80">
        <v>45958</v>
      </c>
      <c r="B18">
        <v>-13.55</v>
      </c>
      <c r="C18">
        <v>-15.75</v>
      </c>
      <c r="D18">
        <v>11.57</v>
      </c>
      <c r="E18">
        <v>9.93</v>
      </c>
      <c r="F18">
        <v>16.47</v>
      </c>
      <c r="G18">
        <v>24.16</v>
      </c>
      <c r="H18">
        <v>9.3000000000000007</v>
      </c>
      <c r="I18">
        <v>22.86</v>
      </c>
      <c r="J18">
        <v>1769.84</v>
      </c>
      <c r="K18">
        <v>-2.08</v>
      </c>
      <c r="L18">
        <v>-8.39</v>
      </c>
      <c r="M18">
        <v>17.84</v>
      </c>
      <c r="N18">
        <v>56.64</v>
      </c>
      <c r="O18">
        <v>0.86</v>
      </c>
      <c r="P18">
        <v>6.44</v>
      </c>
      <c r="Q18">
        <v>8.2100000000000009</v>
      </c>
      <c r="R18">
        <v>-17.53</v>
      </c>
      <c r="S18">
        <v>-21.1</v>
      </c>
      <c r="T18">
        <v>-11.6</v>
      </c>
      <c r="U18">
        <v>-14.22</v>
      </c>
      <c r="V18">
        <v>-20.48</v>
      </c>
      <c r="W18">
        <v>-1.74</v>
      </c>
      <c r="X18">
        <v>-2.44</v>
      </c>
      <c r="Y18">
        <v>-8.75</v>
      </c>
      <c r="Z18">
        <v>17.48</v>
      </c>
      <c r="AA18">
        <v>56.28</v>
      </c>
      <c r="AB18">
        <v>0.5</v>
      </c>
      <c r="AC18">
        <v>6.08</v>
      </c>
      <c r="AD18">
        <v>7.85</v>
      </c>
      <c r="AE18">
        <v>-17.89</v>
      </c>
      <c r="AF18">
        <v>-21.46</v>
      </c>
      <c r="AG18">
        <v>-11.97</v>
      </c>
      <c r="AH18">
        <v>-14.58</v>
      </c>
      <c r="AI18">
        <v>-20.84</v>
      </c>
      <c r="AJ18">
        <v>-2.1</v>
      </c>
      <c r="AK18">
        <v>-2.46</v>
      </c>
      <c r="AL18">
        <v>-8.77</v>
      </c>
      <c r="AM18">
        <v>17.46</v>
      </c>
      <c r="AN18">
        <v>56.26</v>
      </c>
      <c r="AO18">
        <v>0.48</v>
      </c>
      <c r="AP18">
        <v>6.05</v>
      </c>
      <c r="AQ18">
        <v>7.83</v>
      </c>
      <c r="AR18">
        <v>-17.91</v>
      </c>
      <c r="AS18">
        <v>-21.48</v>
      </c>
      <c r="AT18">
        <v>-11.99</v>
      </c>
      <c r="AU18">
        <v>-14.6</v>
      </c>
      <c r="AV18">
        <v>-20.86</v>
      </c>
      <c r="AW18">
        <v>-2.12</v>
      </c>
      <c r="AX18">
        <v>-2.46</v>
      </c>
      <c r="AY18">
        <v>-8.77</v>
      </c>
      <c r="AZ18">
        <v>17.46</v>
      </c>
      <c r="BA18">
        <v>56.26</v>
      </c>
      <c r="BB18">
        <v>0.48</v>
      </c>
      <c r="BC18">
        <v>6.05</v>
      </c>
      <c r="BD18">
        <v>7.83</v>
      </c>
      <c r="BE18">
        <v>-17.91</v>
      </c>
      <c r="BF18">
        <v>-21.48</v>
      </c>
      <c r="BG18">
        <v>-11.99</v>
      </c>
      <c r="BH18">
        <v>-14.6</v>
      </c>
      <c r="BI18">
        <v>-20.86</v>
      </c>
      <c r="BJ18">
        <v>-2.12</v>
      </c>
      <c r="BK18">
        <v>-13.17</v>
      </c>
      <c r="BL18">
        <v>-0.92</v>
      </c>
      <c r="BM18">
        <v>-53.81</v>
      </c>
      <c r="BN18">
        <v>-13.53</v>
      </c>
      <c r="BO18">
        <v>-1.28</v>
      </c>
      <c r="BP18">
        <v>-54.17</v>
      </c>
      <c r="BQ18">
        <v>-1.31</v>
      </c>
      <c r="BR18">
        <v>-54.19</v>
      </c>
      <c r="BS18">
        <v>-13.55</v>
      </c>
      <c r="BT18">
        <v>-1.31</v>
      </c>
      <c r="BU18">
        <v>-54.19</v>
      </c>
      <c r="BV18">
        <v>-15.16</v>
      </c>
      <c r="BW18">
        <v>-15.47</v>
      </c>
      <c r="BX18">
        <v>25.93</v>
      </c>
      <c r="BY18">
        <v>37.22</v>
      </c>
      <c r="BZ18">
        <v>26.63</v>
      </c>
      <c r="CA18">
        <v>31.82</v>
      </c>
      <c r="CB18">
        <v>31.71</v>
      </c>
      <c r="CC18">
        <v>37.08</v>
      </c>
      <c r="CD18">
        <v>26.14</v>
      </c>
      <c r="CE18">
        <v>39.520000000000003</v>
      </c>
      <c r="CF18">
        <v>39.21</v>
      </c>
      <c r="CG18">
        <v>39.36</v>
      </c>
      <c r="CH18">
        <v>29.74</v>
      </c>
      <c r="CI18">
        <v>28.39</v>
      </c>
      <c r="CJ18">
        <v>47.22</v>
      </c>
      <c r="CK18">
        <v>38.9</v>
      </c>
      <c r="CL18">
        <v>51.67</v>
      </c>
      <c r="CM18">
        <v>48.9</v>
      </c>
      <c r="CN18">
        <v>14.53</v>
      </c>
      <c r="CO18">
        <v>9.1199999999999992</v>
      </c>
      <c r="CP18">
        <v>18.670000000000002</v>
      </c>
      <c r="CQ18">
        <v>26.36</v>
      </c>
      <c r="CR18">
        <v>24.8</v>
      </c>
      <c r="CS18">
        <v>21.52</v>
      </c>
      <c r="CT18">
        <v>23.72</v>
      </c>
      <c r="CU18">
        <v>35.020000000000003</v>
      </c>
      <c r="CV18">
        <v>24.42</v>
      </c>
      <c r="CW18">
        <v>29.61</v>
      </c>
      <c r="CX18">
        <v>29.51</v>
      </c>
      <c r="CY18">
        <v>34.869999999999997</v>
      </c>
      <c r="CZ18">
        <v>23.94</v>
      </c>
      <c r="DA18">
        <v>37.32</v>
      </c>
      <c r="DB18">
        <v>37</v>
      </c>
      <c r="DC18">
        <v>37.15</v>
      </c>
      <c r="DD18">
        <v>27.54</v>
      </c>
      <c r="DE18">
        <v>26.18</v>
      </c>
      <c r="DF18">
        <v>45.02</v>
      </c>
      <c r="DG18">
        <v>36.700000000000003</v>
      </c>
      <c r="DH18">
        <v>49.47</v>
      </c>
      <c r="DI18">
        <v>46.7</v>
      </c>
      <c r="DJ18">
        <v>9.3699999999999992</v>
      </c>
      <c r="DK18">
        <v>7.73</v>
      </c>
      <c r="DL18">
        <v>12.33</v>
      </c>
      <c r="DM18">
        <v>6.91</v>
      </c>
      <c r="DN18">
        <v>7.09</v>
      </c>
      <c r="DO18">
        <v>20.65</v>
      </c>
      <c r="DP18">
        <v>22.6</v>
      </c>
      <c r="DQ18">
        <v>19.32</v>
      </c>
      <c r="DR18">
        <v>23.72</v>
      </c>
      <c r="DS18">
        <v>35.020000000000003</v>
      </c>
      <c r="DT18">
        <v>24.42</v>
      </c>
      <c r="DU18">
        <v>29.61</v>
      </c>
      <c r="DV18">
        <v>29.51</v>
      </c>
      <c r="DW18">
        <v>34.869999999999997</v>
      </c>
      <c r="DX18">
        <v>23.94</v>
      </c>
      <c r="DY18">
        <v>37.32</v>
      </c>
      <c r="DZ18">
        <v>37</v>
      </c>
      <c r="EA18">
        <v>37.15</v>
      </c>
      <c r="EB18">
        <v>27.54</v>
      </c>
      <c r="EC18">
        <v>26.18</v>
      </c>
      <c r="ED18">
        <v>45.02</v>
      </c>
      <c r="EE18">
        <v>36.700000000000003</v>
      </c>
      <c r="EF18">
        <v>49.47</v>
      </c>
      <c r="EG18">
        <v>46.7</v>
      </c>
      <c r="EH18">
        <v>9.3699999999999992</v>
      </c>
      <c r="EI18">
        <v>7.73</v>
      </c>
      <c r="EJ18">
        <v>12.33</v>
      </c>
      <c r="EK18">
        <v>6.91</v>
      </c>
      <c r="EL18">
        <v>16.47</v>
      </c>
      <c r="EM18">
        <v>24.16</v>
      </c>
      <c r="EN18">
        <v>7.09</v>
      </c>
      <c r="EO18">
        <v>20.65</v>
      </c>
      <c r="EP18">
        <v>22.6</v>
      </c>
      <c r="EQ18">
        <v>19.32</v>
      </c>
    </row>
    <row r="19" spans="1:147" x14ac:dyDescent="0.35">
      <c r="A19" s="80">
        <v>45957</v>
      </c>
      <c r="B19">
        <v>-15.3</v>
      </c>
      <c r="C19">
        <v>-10.43</v>
      </c>
      <c r="D19">
        <v>8.07</v>
      </c>
      <c r="E19">
        <v>6.12</v>
      </c>
      <c r="F19">
        <v>21.34</v>
      </c>
      <c r="G19">
        <v>30.98</v>
      </c>
      <c r="H19">
        <v>17.02</v>
      </c>
      <c r="I19">
        <v>19.100000000000001</v>
      </c>
      <c r="J19">
        <v>1773.12</v>
      </c>
      <c r="K19">
        <v>-2.9</v>
      </c>
      <c r="L19">
        <v>-5.0999999999999996</v>
      </c>
      <c r="M19">
        <v>31.63</v>
      </c>
      <c r="N19">
        <v>55.32</v>
      </c>
      <c r="O19">
        <v>-1.68</v>
      </c>
      <c r="P19">
        <v>46.32</v>
      </c>
      <c r="Q19">
        <v>48.23</v>
      </c>
      <c r="R19">
        <v>-5.58</v>
      </c>
      <c r="S19">
        <v>-17.059999999999999</v>
      </c>
      <c r="T19">
        <v>15.86</v>
      </c>
      <c r="U19">
        <v>-15.35</v>
      </c>
      <c r="V19">
        <v>-15.71</v>
      </c>
      <c r="W19">
        <v>4.74</v>
      </c>
      <c r="X19">
        <v>-3.27</v>
      </c>
      <c r="Y19">
        <v>-5.46</v>
      </c>
      <c r="Z19">
        <v>31.26</v>
      </c>
      <c r="AA19">
        <v>54.96</v>
      </c>
      <c r="AB19">
        <v>-2.04</v>
      </c>
      <c r="AC19">
        <v>45.96</v>
      </c>
      <c r="AD19">
        <v>47.87</v>
      </c>
      <c r="AE19">
        <v>-5.94</v>
      </c>
      <c r="AF19">
        <v>-17.420000000000002</v>
      </c>
      <c r="AG19">
        <v>15.5</v>
      </c>
      <c r="AH19">
        <v>-15.71</v>
      </c>
      <c r="AI19">
        <v>-16.07</v>
      </c>
      <c r="AJ19">
        <v>4.38</v>
      </c>
      <c r="AK19">
        <v>-3.29</v>
      </c>
      <c r="AL19">
        <v>-5.49</v>
      </c>
      <c r="AM19">
        <v>31.24</v>
      </c>
      <c r="AN19">
        <v>54.94</v>
      </c>
      <c r="AO19">
        <v>-2.0699999999999998</v>
      </c>
      <c r="AP19">
        <v>45.94</v>
      </c>
      <c r="AQ19">
        <v>47.85</v>
      </c>
      <c r="AR19">
        <v>-5.97</v>
      </c>
      <c r="AS19">
        <v>-17.440000000000001</v>
      </c>
      <c r="AT19">
        <v>15.47</v>
      </c>
      <c r="AU19">
        <v>-15.73</v>
      </c>
      <c r="AV19">
        <v>-16.09</v>
      </c>
      <c r="AW19">
        <v>4.3600000000000003</v>
      </c>
      <c r="AX19">
        <v>-3.29</v>
      </c>
      <c r="AY19">
        <v>-5.49</v>
      </c>
      <c r="AZ19">
        <v>31.24</v>
      </c>
      <c r="BA19">
        <v>54.94</v>
      </c>
      <c r="BB19">
        <v>-2.0699999999999998</v>
      </c>
      <c r="BC19">
        <v>45.94</v>
      </c>
      <c r="BD19">
        <v>47.85</v>
      </c>
      <c r="BE19">
        <v>-5.97</v>
      </c>
      <c r="BF19">
        <v>-17.440000000000001</v>
      </c>
      <c r="BG19">
        <v>15.47</v>
      </c>
      <c r="BH19">
        <v>-15.73</v>
      </c>
      <c r="BI19">
        <v>-16.09</v>
      </c>
      <c r="BJ19">
        <v>4.3600000000000003</v>
      </c>
      <c r="BK19">
        <v>-14.91</v>
      </c>
      <c r="BL19">
        <v>9.2200000000000006</v>
      </c>
      <c r="BM19">
        <v>-39.729999999999997</v>
      </c>
      <c r="BN19">
        <v>-15.28</v>
      </c>
      <c r="BO19">
        <v>8.85</v>
      </c>
      <c r="BP19">
        <v>-40.090000000000003</v>
      </c>
      <c r="BQ19">
        <v>8.83</v>
      </c>
      <c r="BR19">
        <v>-40.119999999999997</v>
      </c>
      <c r="BS19">
        <v>-15.3</v>
      </c>
      <c r="BT19">
        <v>8.83</v>
      </c>
      <c r="BU19">
        <v>-40.119999999999997</v>
      </c>
      <c r="BV19">
        <v>-9.84</v>
      </c>
      <c r="BW19">
        <v>-10.15</v>
      </c>
      <c r="BX19">
        <v>20.84</v>
      </c>
      <c r="BY19">
        <v>25.76</v>
      </c>
      <c r="BZ19">
        <v>22.26</v>
      </c>
      <c r="CA19">
        <v>25.11</v>
      </c>
      <c r="CB19">
        <v>25.05</v>
      </c>
      <c r="CC19">
        <v>25.04</v>
      </c>
      <c r="CD19">
        <v>21.36</v>
      </c>
      <c r="CE19">
        <v>27.24</v>
      </c>
      <c r="CF19">
        <v>27.07</v>
      </c>
      <c r="CG19">
        <v>27.68</v>
      </c>
      <c r="CH19">
        <v>23.44</v>
      </c>
      <c r="CI19">
        <v>23.89</v>
      </c>
      <c r="CJ19">
        <v>24.37</v>
      </c>
      <c r="CK19">
        <v>21</v>
      </c>
      <c r="CL19">
        <v>41.58</v>
      </c>
      <c r="CM19">
        <v>28.09</v>
      </c>
      <c r="CN19">
        <v>11.3</v>
      </c>
      <c r="CO19">
        <v>5.2</v>
      </c>
      <c r="CP19">
        <v>23.54</v>
      </c>
      <c r="CQ19">
        <v>33.18</v>
      </c>
      <c r="CR19">
        <v>28.89</v>
      </c>
      <c r="CS19">
        <v>17.77</v>
      </c>
      <c r="CT19">
        <v>18.63</v>
      </c>
      <c r="CU19">
        <v>23.55</v>
      </c>
      <c r="CV19">
        <v>20.059999999999999</v>
      </c>
      <c r="CW19">
        <v>22.9</v>
      </c>
      <c r="CX19">
        <v>22.84</v>
      </c>
      <c r="CY19">
        <v>22.84</v>
      </c>
      <c r="CZ19">
        <v>19.149999999999999</v>
      </c>
      <c r="DA19">
        <v>25.04</v>
      </c>
      <c r="DB19">
        <v>24.87</v>
      </c>
      <c r="DC19">
        <v>25.47</v>
      </c>
      <c r="DD19">
        <v>21.23</v>
      </c>
      <c r="DE19">
        <v>21.69</v>
      </c>
      <c r="DF19">
        <v>22.17</v>
      </c>
      <c r="DG19">
        <v>18.79</v>
      </c>
      <c r="DH19">
        <v>39.380000000000003</v>
      </c>
      <c r="DI19">
        <v>25.88</v>
      </c>
      <c r="DJ19">
        <v>5.87</v>
      </c>
      <c r="DK19">
        <v>3.91</v>
      </c>
      <c r="DL19">
        <v>9.09</v>
      </c>
      <c r="DM19">
        <v>2.99</v>
      </c>
      <c r="DN19">
        <v>14.82</v>
      </c>
      <c r="DO19">
        <v>16.899999999999999</v>
      </c>
      <c r="DP19">
        <v>26.69</v>
      </c>
      <c r="DQ19">
        <v>15.56</v>
      </c>
      <c r="DR19">
        <v>18.63</v>
      </c>
      <c r="DS19">
        <v>23.55</v>
      </c>
      <c r="DT19">
        <v>20.059999999999999</v>
      </c>
      <c r="DU19">
        <v>22.9</v>
      </c>
      <c r="DV19">
        <v>22.84</v>
      </c>
      <c r="DW19">
        <v>22.84</v>
      </c>
      <c r="DX19">
        <v>19.149999999999999</v>
      </c>
      <c r="DY19">
        <v>25.04</v>
      </c>
      <c r="DZ19">
        <v>24.87</v>
      </c>
      <c r="EA19">
        <v>25.47</v>
      </c>
      <c r="EB19">
        <v>21.23</v>
      </c>
      <c r="EC19">
        <v>21.69</v>
      </c>
      <c r="ED19">
        <v>22.17</v>
      </c>
      <c r="EE19">
        <v>18.79</v>
      </c>
      <c r="EF19">
        <v>39.380000000000003</v>
      </c>
      <c r="EG19">
        <v>25.88</v>
      </c>
      <c r="EH19">
        <v>5.87</v>
      </c>
      <c r="EI19">
        <v>3.91</v>
      </c>
      <c r="EJ19">
        <v>9.09</v>
      </c>
      <c r="EK19">
        <v>2.99</v>
      </c>
      <c r="EL19">
        <v>21.34</v>
      </c>
      <c r="EM19">
        <v>30.98</v>
      </c>
      <c r="EN19">
        <v>14.82</v>
      </c>
      <c r="EO19">
        <v>16.899999999999999</v>
      </c>
      <c r="EP19">
        <v>26.69</v>
      </c>
      <c r="EQ19">
        <v>15.56</v>
      </c>
    </row>
    <row r="20" spans="1:147" x14ac:dyDescent="0.35">
      <c r="A20" s="80">
        <v>45956</v>
      </c>
      <c r="B20">
        <v>56.77</v>
      </c>
      <c r="C20">
        <v>31.11</v>
      </c>
      <c r="D20">
        <v>20.13</v>
      </c>
      <c r="E20">
        <v>18.989999999999998</v>
      </c>
      <c r="F20">
        <v>24.13</v>
      </c>
      <c r="G20">
        <v>25.84</v>
      </c>
      <c r="H20">
        <v>27.25</v>
      </c>
      <c r="I20">
        <v>23.48</v>
      </c>
      <c r="J20">
        <v>1759.99</v>
      </c>
      <c r="K20">
        <v>37.65</v>
      </c>
      <c r="L20">
        <v>41.32</v>
      </c>
      <c r="M20">
        <v>44.64</v>
      </c>
      <c r="N20">
        <v>60.78</v>
      </c>
      <c r="O20">
        <v>27.97</v>
      </c>
      <c r="P20">
        <v>59.13</v>
      </c>
      <c r="Q20">
        <v>59.65</v>
      </c>
      <c r="R20">
        <v>53.68</v>
      </c>
      <c r="S20">
        <v>52.02</v>
      </c>
      <c r="T20">
        <v>56.76</v>
      </c>
      <c r="U20">
        <v>50.17</v>
      </c>
      <c r="V20">
        <v>51.46</v>
      </c>
      <c r="W20">
        <v>53.94</v>
      </c>
      <c r="X20">
        <v>37.28</v>
      </c>
      <c r="Y20">
        <v>40.94</v>
      </c>
      <c r="Z20">
        <v>44.27</v>
      </c>
      <c r="AA20">
        <v>60.41</v>
      </c>
      <c r="AB20">
        <v>27.6</v>
      </c>
      <c r="AC20">
        <v>58.76</v>
      </c>
      <c r="AD20">
        <v>59.28</v>
      </c>
      <c r="AE20">
        <v>53.31</v>
      </c>
      <c r="AF20">
        <v>51.65</v>
      </c>
      <c r="AG20">
        <v>56.38</v>
      </c>
      <c r="AH20">
        <v>49.8</v>
      </c>
      <c r="AI20">
        <v>51.09</v>
      </c>
      <c r="AJ20">
        <v>53.57</v>
      </c>
      <c r="AK20">
        <v>37.26</v>
      </c>
      <c r="AL20">
        <v>40.92</v>
      </c>
      <c r="AM20">
        <v>44.25</v>
      </c>
      <c r="AN20">
        <v>60.39</v>
      </c>
      <c r="AO20">
        <v>27.58</v>
      </c>
      <c r="AP20">
        <v>58.73</v>
      </c>
      <c r="AQ20">
        <v>59.26</v>
      </c>
      <c r="AR20">
        <v>53.29</v>
      </c>
      <c r="AS20">
        <v>51.62</v>
      </c>
      <c r="AT20">
        <v>56.36</v>
      </c>
      <c r="AU20">
        <v>49.77</v>
      </c>
      <c r="AV20">
        <v>51.07</v>
      </c>
      <c r="AW20">
        <v>53.54</v>
      </c>
      <c r="AX20">
        <v>37.26</v>
      </c>
      <c r="AY20">
        <v>40.92</v>
      </c>
      <c r="AZ20">
        <v>44.25</v>
      </c>
      <c r="BA20">
        <v>60.39</v>
      </c>
      <c r="BB20">
        <v>27.58</v>
      </c>
      <c r="BC20">
        <v>58.73</v>
      </c>
      <c r="BD20">
        <v>59.26</v>
      </c>
      <c r="BE20">
        <v>53.29</v>
      </c>
      <c r="BF20">
        <v>51.62</v>
      </c>
      <c r="BG20">
        <v>56.36</v>
      </c>
      <c r="BH20">
        <v>49.77</v>
      </c>
      <c r="BI20">
        <v>51.07</v>
      </c>
      <c r="BJ20">
        <v>53.54</v>
      </c>
      <c r="BK20">
        <v>57.16</v>
      </c>
      <c r="BL20">
        <v>45.86</v>
      </c>
      <c r="BM20">
        <v>5.59</v>
      </c>
      <c r="BN20">
        <v>56.79</v>
      </c>
      <c r="BO20">
        <v>45.48</v>
      </c>
      <c r="BP20">
        <v>5.22</v>
      </c>
      <c r="BQ20">
        <v>45.46</v>
      </c>
      <c r="BR20">
        <v>5.2</v>
      </c>
      <c r="BS20">
        <v>56.77</v>
      </c>
      <c r="BT20">
        <v>45.46</v>
      </c>
      <c r="BU20">
        <v>5.2</v>
      </c>
      <c r="BV20">
        <v>31.7</v>
      </c>
      <c r="BW20">
        <v>31.39</v>
      </c>
      <c r="BX20">
        <v>10.29</v>
      </c>
      <c r="BY20">
        <v>7.84</v>
      </c>
      <c r="BZ20">
        <v>10.119999999999999</v>
      </c>
      <c r="CA20">
        <v>9.69</v>
      </c>
      <c r="CB20">
        <v>9.7100000000000009</v>
      </c>
      <c r="CC20">
        <v>6.32</v>
      </c>
      <c r="CD20">
        <v>10.29</v>
      </c>
      <c r="CE20">
        <v>9.09</v>
      </c>
      <c r="CF20">
        <v>9.0299999999999994</v>
      </c>
      <c r="CG20">
        <v>8.9700000000000006</v>
      </c>
      <c r="CH20">
        <v>10.220000000000001</v>
      </c>
      <c r="CI20">
        <v>9.36</v>
      </c>
      <c r="CJ20">
        <v>-3.72</v>
      </c>
      <c r="CK20">
        <v>-27.02</v>
      </c>
      <c r="CL20">
        <v>46.83</v>
      </c>
      <c r="CM20">
        <v>28.34</v>
      </c>
      <c r="CN20">
        <v>20.96</v>
      </c>
      <c r="CO20">
        <v>18.55</v>
      </c>
      <c r="CP20">
        <v>26.34</v>
      </c>
      <c r="CQ20">
        <v>28.05</v>
      </c>
      <c r="CR20">
        <v>34.39</v>
      </c>
      <c r="CS20">
        <v>22.98</v>
      </c>
      <c r="CT20">
        <v>8.08</v>
      </c>
      <c r="CU20">
        <v>5.63</v>
      </c>
      <c r="CV20">
        <v>7.91</v>
      </c>
      <c r="CW20">
        <v>7.48</v>
      </c>
      <c r="CX20">
        <v>7.5</v>
      </c>
      <c r="CY20">
        <v>4.1100000000000003</v>
      </c>
      <c r="CZ20">
        <v>8.08</v>
      </c>
      <c r="DA20">
        <v>6.88</v>
      </c>
      <c r="DB20">
        <v>6.82</v>
      </c>
      <c r="DC20">
        <v>6.76</v>
      </c>
      <c r="DD20">
        <v>8.01</v>
      </c>
      <c r="DE20">
        <v>7.15</v>
      </c>
      <c r="DF20">
        <v>-5.93</v>
      </c>
      <c r="DG20">
        <v>-29.23</v>
      </c>
      <c r="DH20">
        <v>44.62</v>
      </c>
      <c r="DI20">
        <v>26.13</v>
      </c>
      <c r="DJ20">
        <v>17.920000000000002</v>
      </c>
      <c r="DK20">
        <v>16.78</v>
      </c>
      <c r="DL20">
        <v>18.75</v>
      </c>
      <c r="DM20">
        <v>16.34</v>
      </c>
      <c r="DN20">
        <v>25.04</v>
      </c>
      <c r="DO20">
        <v>21.27</v>
      </c>
      <c r="DP20">
        <v>32.18</v>
      </c>
      <c r="DQ20">
        <v>20.77</v>
      </c>
      <c r="DR20">
        <v>8.08</v>
      </c>
      <c r="DS20">
        <v>5.63</v>
      </c>
      <c r="DT20">
        <v>7.91</v>
      </c>
      <c r="DU20">
        <v>7.48</v>
      </c>
      <c r="DV20">
        <v>7.5</v>
      </c>
      <c r="DW20">
        <v>4.1100000000000003</v>
      </c>
      <c r="DX20">
        <v>8.08</v>
      </c>
      <c r="DY20">
        <v>6.88</v>
      </c>
      <c r="DZ20">
        <v>6.82</v>
      </c>
      <c r="EA20">
        <v>6.76</v>
      </c>
      <c r="EB20">
        <v>8.01</v>
      </c>
      <c r="EC20">
        <v>7.15</v>
      </c>
      <c r="ED20">
        <v>-5.93</v>
      </c>
      <c r="EE20">
        <v>-29.23</v>
      </c>
      <c r="EF20">
        <v>44.62</v>
      </c>
      <c r="EG20">
        <v>26.13</v>
      </c>
      <c r="EH20">
        <v>17.920000000000002</v>
      </c>
      <c r="EI20">
        <v>16.78</v>
      </c>
      <c r="EJ20">
        <v>18.75</v>
      </c>
      <c r="EK20">
        <v>16.34</v>
      </c>
      <c r="EL20">
        <v>24.13</v>
      </c>
      <c r="EM20">
        <v>25.84</v>
      </c>
      <c r="EN20">
        <v>25.04</v>
      </c>
      <c r="EO20">
        <v>21.27</v>
      </c>
      <c r="EP20">
        <v>32.18</v>
      </c>
      <c r="EQ20">
        <v>20.77</v>
      </c>
    </row>
    <row r="21" spans="1:147" x14ac:dyDescent="0.35">
      <c r="A21" s="80">
        <v>45955</v>
      </c>
      <c r="B21">
        <v>49.35</v>
      </c>
      <c r="C21">
        <v>28.95</v>
      </c>
      <c r="D21">
        <v>18.39</v>
      </c>
      <c r="E21">
        <v>17.77</v>
      </c>
      <c r="F21">
        <v>18.84</v>
      </c>
      <c r="G21">
        <v>20.100000000000001</v>
      </c>
      <c r="H21">
        <v>32.01</v>
      </c>
      <c r="I21">
        <v>21.26</v>
      </c>
      <c r="J21">
        <v>1768.2</v>
      </c>
      <c r="K21">
        <v>33.880000000000003</v>
      </c>
      <c r="L21">
        <v>38.08</v>
      </c>
      <c r="M21">
        <v>41.03</v>
      </c>
      <c r="N21">
        <v>58.88</v>
      </c>
      <c r="O21">
        <v>24.77</v>
      </c>
      <c r="P21">
        <v>58.43</v>
      </c>
      <c r="Q21">
        <v>58.51</v>
      </c>
      <c r="R21">
        <v>53.68</v>
      </c>
      <c r="S21">
        <v>49.81</v>
      </c>
      <c r="T21">
        <v>57.79</v>
      </c>
      <c r="U21">
        <v>48.57</v>
      </c>
      <c r="V21">
        <v>49.33</v>
      </c>
      <c r="W21">
        <v>55.13</v>
      </c>
      <c r="X21">
        <v>33.51</v>
      </c>
      <c r="Y21">
        <v>37.71</v>
      </c>
      <c r="Z21">
        <v>40.659999999999997</v>
      </c>
      <c r="AA21">
        <v>58.51</v>
      </c>
      <c r="AB21">
        <v>24.4</v>
      </c>
      <c r="AC21">
        <v>58.05</v>
      </c>
      <c r="AD21">
        <v>58.13</v>
      </c>
      <c r="AE21">
        <v>53.31</v>
      </c>
      <c r="AF21">
        <v>49.43</v>
      </c>
      <c r="AG21">
        <v>57.41</v>
      </c>
      <c r="AH21">
        <v>48.2</v>
      </c>
      <c r="AI21">
        <v>48.96</v>
      </c>
      <c r="AJ21">
        <v>54.76</v>
      </c>
      <c r="AK21">
        <v>33.479999999999997</v>
      </c>
      <c r="AL21">
        <v>37.68</v>
      </c>
      <c r="AM21">
        <v>40.64</v>
      </c>
      <c r="AN21">
        <v>58.48</v>
      </c>
      <c r="AO21">
        <v>24.37</v>
      </c>
      <c r="AP21">
        <v>58.03</v>
      </c>
      <c r="AQ21">
        <v>58.11</v>
      </c>
      <c r="AR21">
        <v>53.28</v>
      </c>
      <c r="AS21">
        <v>49.41</v>
      </c>
      <c r="AT21">
        <v>57.39</v>
      </c>
      <c r="AU21">
        <v>48.18</v>
      </c>
      <c r="AV21">
        <v>48.93</v>
      </c>
      <c r="AW21">
        <v>54.74</v>
      </c>
      <c r="AX21">
        <v>33.479999999999997</v>
      </c>
      <c r="AY21">
        <v>37.68</v>
      </c>
      <c r="AZ21">
        <v>40.64</v>
      </c>
      <c r="BA21">
        <v>58.48</v>
      </c>
      <c r="BB21">
        <v>24.37</v>
      </c>
      <c r="BC21">
        <v>58.03</v>
      </c>
      <c r="BD21">
        <v>58.11</v>
      </c>
      <c r="BE21">
        <v>53.28</v>
      </c>
      <c r="BF21">
        <v>49.41</v>
      </c>
      <c r="BG21">
        <v>57.39</v>
      </c>
      <c r="BH21">
        <v>48.18</v>
      </c>
      <c r="BI21">
        <v>48.93</v>
      </c>
      <c r="BJ21">
        <v>54.74</v>
      </c>
      <c r="BK21">
        <v>49.75</v>
      </c>
      <c r="BL21">
        <v>42.65</v>
      </c>
      <c r="BM21">
        <v>-31.32</v>
      </c>
      <c r="BN21">
        <v>49.37</v>
      </c>
      <c r="BO21">
        <v>42.28</v>
      </c>
      <c r="BP21">
        <v>-31.69</v>
      </c>
      <c r="BQ21">
        <v>42.25</v>
      </c>
      <c r="BR21">
        <v>-31.72</v>
      </c>
      <c r="BS21">
        <v>49.35</v>
      </c>
      <c r="BT21">
        <v>42.25</v>
      </c>
      <c r="BU21">
        <v>-31.72</v>
      </c>
      <c r="BV21">
        <v>29.54</v>
      </c>
      <c r="BW21">
        <v>29.23</v>
      </c>
      <c r="BX21">
        <v>19.75</v>
      </c>
      <c r="BY21">
        <v>18.48</v>
      </c>
      <c r="BZ21">
        <v>18.48</v>
      </c>
      <c r="CA21">
        <v>19.98</v>
      </c>
      <c r="CB21">
        <v>20.03</v>
      </c>
      <c r="CC21">
        <v>17.22</v>
      </c>
      <c r="CD21">
        <v>19.510000000000002</v>
      </c>
      <c r="CE21">
        <v>19.079999999999998</v>
      </c>
      <c r="CF21">
        <v>19.02</v>
      </c>
      <c r="CG21">
        <v>18.940000000000001</v>
      </c>
      <c r="CH21">
        <v>22.25</v>
      </c>
      <c r="CI21">
        <v>25.56</v>
      </c>
      <c r="CJ21">
        <v>7.57</v>
      </c>
      <c r="CK21">
        <v>-12.51</v>
      </c>
      <c r="CL21">
        <v>37.11</v>
      </c>
      <c r="CM21">
        <v>27.27</v>
      </c>
      <c r="CN21">
        <v>18.61</v>
      </c>
      <c r="CO21">
        <v>16.96</v>
      </c>
      <c r="CP21">
        <v>21.05</v>
      </c>
      <c r="CQ21">
        <v>22.31</v>
      </c>
      <c r="CR21">
        <v>29.2</v>
      </c>
      <c r="CS21">
        <v>20.76</v>
      </c>
      <c r="CT21">
        <v>17.54</v>
      </c>
      <c r="CU21">
        <v>16.27</v>
      </c>
      <c r="CV21">
        <v>16.27</v>
      </c>
      <c r="CW21">
        <v>17.77</v>
      </c>
      <c r="CX21">
        <v>17.82</v>
      </c>
      <c r="CY21">
        <v>15.01</v>
      </c>
      <c r="CZ21">
        <v>17.3</v>
      </c>
      <c r="DA21">
        <v>16.87</v>
      </c>
      <c r="DB21">
        <v>16.809999999999999</v>
      </c>
      <c r="DC21">
        <v>16.73</v>
      </c>
      <c r="DD21">
        <v>20.04</v>
      </c>
      <c r="DE21">
        <v>23.35</v>
      </c>
      <c r="DF21">
        <v>5.36</v>
      </c>
      <c r="DG21">
        <v>-14.72</v>
      </c>
      <c r="DH21">
        <v>34.9</v>
      </c>
      <c r="DI21">
        <v>25.06</v>
      </c>
      <c r="DJ21">
        <v>16.18</v>
      </c>
      <c r="DK21">
        <v>15.56</v>
      </c>
      <c r="DL21">
        <v>16.399999999999999</v>
      </c>
      <c r="DM21">
        <v>14.75</v>
      </c>
      <c r="DN21">
        <v>29.8</v>
      </c>
      <c r="DO21">
        <v>19.05</v>
      </c>
      <c r="DP21">
        <v>26.99</v>
      </c>
      <c r="DQ21">
        <v>18.55</v>
      </c>
      <c r="DR21">
        <v>17.54</v>
      </c>
      <c r="DS21">
        <v>16.27</v>
      </c>
      <c r="DT21">
        <v>16.27</v>
      </c>
      <c r="DU21">
        <v>17.77</v>
      </c>
      <c r="DV21">
        <v>17.82</v>
      </c>
      <c r="DW21">
        <v>15.01</v>
      </c>
      <c r="DX21">
        <v>17.3</v>
      </c>
      <c r="DY21">
        <v>16.87</v>
      </c>
      <c r="DZ21">
        <v>16.809999999999999</v>
      </c>
      <c r="EA21">
        <v>16.73</v>
      </c>
      <c r="EB21">
        <v>20.04</v>
      </c>
      <c r="EC21">
        <v>23.35</v>
      </c>
      <c r="ED21">
        <v>5.36</v>
      </c>
      <c r="EE21">
        <v>-14.72</v>
      </c>
      <c r="EF21">
        <v>34.9</v>
      </c>
      <c r="EG21">
        <v>25.06</v>
      </c>
      <c r="EH21">
        <v>16.18</v>
      </c>
      <c r="EI21">
        <v>15.56</v>
      </c>
      <c r="EJ21">
        <v>16.399999999999999</v>
      </c>
      <c r="EK21">
        <v>14.75</v>
      </c>
      <c r="EL21">
        <v>18.84</v>
      </c>
      <c r="EM21">
        <v>20.100000000000001</v>
      </c>
      <c r="EN21">
        <v>29.8</v>
      </c>
      <c r="EO21">
        <v>19.05</v>
      </c>
      <c r="EP21">
        <v>26.99</v>
      </c>
      <c r="EQ21">
        <v>18.55</v>
      </c>
    </row>
    <row r="22" spans="1:147" x14ac:dyDescent="0.35">
      <c r="A22" s="80">
        <v>45954</v>
      </c>
      <c r="B22">
        <v>25.9</v>
      </c>
      <c r="C22">
        <v>1.62</v>
      </c>
      <c r="D22">
        <v>13.32</v>
      </c>
      <c r="E22">
        <v>12.47</v>
      </c>
      <c r="F22">
        <v>17.399999999999999</v>
      </c>
      <c r="G22">
        <v>24.47</v>
      </c>
      <c r="H22">
        <v>27.64</v>
      </c>
      <c r="I22">
        <v>17.48</v>
      </c>
      <c r="J22">
        <v>1735.36</v>
      </c>
      <c r="K22">
        <v>19.23</v>
      </c>
      <c r="L22">
        <v>19.25</v>
      </c>
      <c r="M22">
        <v>22.98</v>
      </c>
      <c r="N22">
        <v>58.52</v>
      </c>
      <c r="O22">
        <v>19.13</v>
      </c>
      <c r="P22">
        <v>45.78</v>
      </c>
      <c r="Q22">
        <v>43.68</v>
      </c>
      <c r="R22">
        <v>19.739999999999998</v>
      </c>
      <c r="S22">
        <v>20.7</v>
      </c>
      <c r="T22">
        <v>-10.32</v>
      </c>
      <c r="U22">
        <v>19.649999999999999</v>
      </c>
      <c r="V22">
        <v>19.66</v>
      </c>
      <c r="W22">
        <v>24.71</v>
      </c>
      <c r="X22">
        <v>18.86</v>
      </c>
      <c r="Y22">
        <v>18.88</v>
      </c>
      <c r="Z22">
        <v>22.6</v>
      </c>
      <c r="AA22">
        <v>58.15</v>
      </c>
      <c r="AB22">
        <v>18.75</v>
      </c>
      <c r="AC22">
        <v>45.41</v>
      </c>
      <c r="AD22">
        <v>43.31</v>
      </c>
      <c r="AE22">
        <v>19.37</v>
      </c>
      <c r="AF22">
        <v>20.32</v>
      </c>
      <c r="AG22">
        <v>-10.69</v>
      </c>
      <c r="AH22">
        <v>19.28</v>
      </c>
      <c r="AI22">
        <v>19.29</v>
      </c>
      <c r="AJ22">
        <v>24.34</v>
      </c>
      <c r="AK22">
        <v>18.829999999999998</v>
      </c>
      <c r="AL22">
        <v>18.86</v>
      </c>
      <c r="AM22">
        <v>22.58</v>
      </c>
      <c r="AN22">
        <v>58.12</v>
      </c>
      <c r="AO22">
        <v>18.73</v>
      </c>
      <c r="AP22">
        <v>45.38</v>
      </c>
      <c r="AQ22">
        <v>43.29</v>
      </c>
      <c r="AR22">
        <v>19.350000000000001</v>
      </c>
      <c r="AS22">
        <v>20.3</v>
      </c>
      <c r="AT22">
        <v>-10.72</v>
      </c>
      <c r="AU22">
        <v>19.25</v>
      </c>
      <c r="AV22">
        <v>19.260000000000002</v>
      </c>
      <c r="AW22">
        <v>24.31</v>
      </c>
      <c r="AX22">
        <v>18.829999999999998</v>
      </c>
      <c r="AY22">
        <v>18.86</v>
      </c>
      <c r="AZ22">
        <v>22.58</v>
      </c>
      <c r="BA22">
        <v>58.12</v>
      </c>
      <c r="BB22">
        <v>18.73</v>
      </c>
      <c r="BC22">
        <v>45.38</v>
      </c>
      <c r="BD22">
        <v>43.29</v>
      </c>
      <c r="BE22">
        <v>19.350000000000001</v>
      </c>
      <c r="BF22">
        <v>20.3</v>
      </c>
      <c r="BG22">
        <v>-10.72</v>
      </c>
      <c r="BH22">
        <v>19.25</v>
      </c>
      <c r="BI22">
        <v>19.260000000000002</v>
      </c>
      <c r="BJ22">
        <v>24.31</v>
      </c>
      <c r="BK22">
        <v>26.29</v>
      </c>
      <c r="BL22">
        <v>20.350000000000001</v>
      </c>
      <c r="BM22">
        <v>-42.94</v>
      </c>
      <c r="BN22">
        <v>25.92</v>
      </c>
      <c r="BO22">
        <v>19.98</v>
      </c>
      <c r="BP22">
        <v>-43.31</v>
      </c>
      <c r="BQ22">
        <v>19.96</v>
      </c>
      <c r="BR22">
        <v>-43.34</v>
      </c>
      <c r="BS22">
        <v>25.9</v>
      </c>
      <c r="BT22">
        <v>19.96</v>
      </c>
      <c r="BU22">
        <v>-43.34</v>
      </c>
      <c r="BV22">
        <v>2.21</v>
      </c>
      <c r="BW22">
        <v>1.9</v>
      </c>
      <c r="BX22">
        <v>26.94</v>
      </c>
      <c r="BY22">
        <v>30.28</v>
      </c>
      <c r="BZ22">
        <v>26.15</v>
      </c>
      <c r="CA22">
        <v>29.92</v>
      </c>
      <c r="CB22">
        <v>29.82</v>
      </c>
      <c r="CC22">
        <v>29.26</v>
      </c>
      <c r="CD22">
        <v>26.45</v>
      </c>
      <c r="CE22">
        <v>31.77</v>
      </c>
      <c r="CF22">
        <v>31.01</v>
      </c>
      <c r="CG22">
        <v>31.44</v>
      </c>
      <c r="CH22">
        <v>29.43</v>
      </c>
      <c r="CI22">
        <v>31.46</v>
      </c>
      <c r="CJ22">
        <v>25.93</v>
      </c>
      <c r="CK22">
        <v>13.84</v>
      </c>
      <c r="CL22">
        <v>31.05</v>
      </c>
      <c r="CM22">
        <v>33.68</v>
      </c>
      <c r="CN22">
        <v>14.7</v>
      </c>
      <c r="CO22">
        <v>11.68</v>
      </c>
      <c r="CP22">
        <v>19.600000000000001</v>
      </c>
      <c r="CQ22">
        <v>26.67</v>
      </c>
      <c r="CR22">
        <v>19.75</v>
      </c>
      <c r="CS22">
        <v>17.149999999999999</v>
      </c>
      <c r="CT22">
        <v>24.74</v>
      </c>
      <c r="CU22">
        <v>28.07</v>
      </c>
      <c r="CV22">
        <v>23.95</v>
      </c>
      <c r="CW22">
        <v>27.72</v>
      </c>
      <c r="CX22">
        <v>27.61</v>
      </c>
      <c r="CY22">
        <v>27.06</v>
      </c>
      <c r="CZ22">
        <v>24.24</v>
      </c>
      <c r="DA22">
        <v>29.57</v>
      </c>
      <c r="DB22">
        <v>28.81</v>
      </c>
      <c r="DC22">
        <v>29.23</v>
      </c>
      <c r="DD22">
        <v>27.22</v>
      </c>
      <c r="DE22">
        <v>29.26</v>
      </c>
      <c r="DF22">
        <v>23.72</v>
      </c>
      <c r="DG22">
        <v>11.63</v>
      </c>
      <c r="DH22">
        <v>28.85</v>
      </c>
      <c r="DI22">
        <v>31.48</v>
      </c>
      <c r="DJ22">
        <v>11.12</v>
      </c>
      <c r="DK22">
        <v>10.27</v>
      </c>
      <c r="DL22">
        <v>12.49</v>
      </c>
      <c r="DM22">
        <v>9.48</v>
      </c>
      <c r="DN22">
        <v>25.44</v>
      </c>
      <c r="DO22">
        <v>15.28</v>
      </c>
      <c r="DP22">
        <v>17.55</v>
      </c>
      <c r="DQ22">
        <v>14.94</v>
      </c>
      <c r="DR22">
        <v>24.74</v>
      </c>
      <c r="DS22">
        <v>28.07</v>
      </c>
      <c r="DT22">
        <v>23.95</v>
      </c>
      <c r="DU22">
        <v>27.72</v>
      </c>
      <c r="DV22">
        <v>27.61</v>
      </c>
      <c r="DW22">
        <v>27.06</v>
      </c>
      <c r="DX22">
        <v>24.24</v>
      </c>
      <c r="DY22">
        <v>29.57</v>
      </c>
      <c r="DZ22">
        <v>28.81</v>
      </c>
      <c r="EA22">
        <v>29.23</v>
      </c>
      <c r="EB22">
        <v>27.22</v>
      </c>
      <c r="EC22">
        <v>29.26</v>
      </c>
      <c r="ED22">
        <v>23.72</v>
      </c>
      <c r="EE22">
        <v>11.63</v>
      </c>
      <c r="EF22">
        <v>28.85</v>
      </c>
      <c r="EG22">
        <v>31.48</v>
      </c>
      <c r="EH22">
        <v>11.12</v>
      </c>
      <c r="EI22">
        <v>10.27</v>
      </c>
      <c r="EJ22">
        <v>12.49</v>
      </c>
      <c r="EK22">
        <v>9.48</v>
      </c>
      <c r="EL22">
        <v>17.399999999999999</v>
      </c>
      <c r="EM22">
        <v>24.47</v>
      </c>
      <c r="EN22">
        <v>25.44</v>
      </c>
      <c r="EO22">
        <v>15.28</v>
      </c>
      <c r="EP22">
        <v>17.55</v>
      </c>
      <c r="EQ22">
        <v>14.94</v>
      </c>
    </row>
    <row r="23" spans="1:147" x14ac:dyDescent="0.35">
      <c r="A23" s="80">
        <v>45953</v>
      </c>
      <c r="B23">
        <v>-33.479999999999997</v>
      </c>
      <c r="C23">
        <v>-41.72</v>
      </c>
      <c r="D23">
        <v>16.7</v>
      </c>
      <c r="E23">
        <v>16.149999999999999</v>
      </c>
      <c r="F23">
        <v>17.34</v>
      </c>
      <c r="G23">
        <v>26.67</v>
      </c>
      <c r="H23">
        <v>16.84</v>
      </c>
      <c r="I23">
        <v>22.1</v>
      </c>
      <c r="J23">
        <v>1755.31</v>
      </c>
      <c r="K23">
        <v>-14.28</v>
      </c>
      <c r="L23">
        <v>-19.91</v>
      </c>
      <c r="M23">
        <v>-10.66</v>
      </c>
      <c r="N23">
        <v>41.56</v>
      </c>
      <c r="O23">
        <v>-6.68</v>
      </c>
      <c r="P23">
        <v>22.61</v>
      </c>
      <c r="Q23">
        <v>14.65</v>
      </c>
      <c r="R23">
        <v>-0.24</v>
      </c>
      <c r="S23">
        <v>-12.7</v>
      </c>
      <c r="T23">
        <v>13.86</v>
      </c>
      <c r="U23">
        <v>-31.15</v>
      </c>
      <c r="V23">
        <v>-36.99</v>
      </c>
      <c r="W23">
        <v>-8.81</v>
      </c>
      <c r="X23">
        <v>-14.65</v>
      </c>
      <c r="Y23">
        <v>-20.28</v>
      </c>
      <c r="Z23">
        <v>-11.03</v>
      </c>
      <c r="AA23">
        <v>41.19</v>
      </c>
      <c r="AB23">
        <v>-7.05</v>
      </c>
      <c r="AC23">
        <v>22.24</v>
      </c>
      <c r="AD23">
        <v>14.27</v>
      </c>
      <c r="AE23">
        <v>-0.61</v>
      </c>
      <c r="AF23">
        <v>-13.07</v>
      </c>
      <c r="AG23">
        <v>13.48</v>
      </c>
      <c r="AH23">
        <v>-31.52</v>
      </c>
      <c r="AI23">
        <v>-37.36</v>
      </c>
      <c r="AJ23">
        <v>-9.19</v>
      </c>
      <c r="AK23">
        <v>-14.68</v>
      </c>
      <c r="AL23">
        <v>-20.309999999999999</v>
      </c>
      <c r="AM23">
        <v>-11.05</v>
      </c>
      <c r="AN23">
        <v>41.17</v>
      </c>
      <c r="AO23">
        <v>-7.07</v>
      </c>
      <c r="AP23">
        <v>22.21</v>
      </c>
      <c r="AQ23">
        <v>14.25</v>
      </c>
      <c r="AR23">
        <v>-0.63</v>
      </c>
      <c r="AS23">
        <v>-13.1</v>
      </c>
      <c r="AT23">
        <v>13.46</v>
      </c>
      <c r="AU23">
        <v>-31.54</v>
      </c>
      <c r="AV23">
        <v>-37.380000000000003</v>
      </c>
      <c r="AW23">
        <v>-9.2100000000000009</v>
      </c>
      <c r="AX23">
        <v>-14.68</v>
      </c>
      <c r="AY23">
        <v>-20.309999999999999</v>
      </c>
      <c r="AZ23">
        <v>-11.05</v>
      </c>
      <c r="BA23">
        <v>41.17</v>
      </c>
      <c r="BB23">
        <v>-7.07</v>
      </c>
      <c r="BC23">
        <v>22.21</v>
      </c>
      <c r="BD23">
        <v>14.25</v>
      </c>
      <c r="BE23">
        <v>-0.63</v>
      </c>
      <c r="BF23">
        <v>-13.1</v>
      </c>
      <c r="BG23">
        <v>13.46</v>
      </c>
      <c r="BH23">
        <v>-31.54</v>
      </c>
      <c r="BI23">
        <v>-37.380000000000003</v>
      </c>
      <c r="BJ23">
        <v>-9.2100000000000009</v>
      </c>
      <c r="BK23">
        <v>-33.090000000000003</v>
      </c>
      <c r="BL23">
        <v>50.28</v>
      </c>
      <c r="BM23">
        <v>35.020000000000003</v>
      </c>
      <c r="BN23">
        <v>-33.46</v>
      </c>
      <c r="BO23">
        <v>49.91</v>
      </c>
      <c r="BP23">
        <v>34.65</v>
      </c>
      <c r="BQ23">
        <v>49.88</v>
      </c>
      <c r="BR23">
        <v>34.630000000000003</v>
      </c>
      <c r="BS23">
        <v>-33.479999999999997</v>
      </c>
      <c r="BT23">
        <v>49.88</v>
      </c>
      <c r="BU23">
        <v>34.630000000000003</v>
      </c>
      <c r="BV23">
        <v>-41.13</v>
      </c>
      <c r="BW23">
        <v>-41.44</v>
      </c>
      <c r="BX23">
        <v>23.79</v>
      </c>
      <c r="BY23">
        <v>31.08</v>
      </c>
      <c r="BZ23">
        <v>26.35</v>
      </c>
      <c r="CA23">
        <v>30.06</v>
      </c>
      <c r="CB23">
        <v>29.79</v>
      </c>
      <c r="CC23">
        <v>30.4</v>
      </c>
      <c r="CD23">
        <v>24.83</v>
      </c>
      <c r="CE23">
        <v>32.71</v>
      </c>
      <c r="CF23">
        <v>31.66</v>
      </c>
      <c r="CG23">
        <v>32.340000000000003</v>
      </c>
      <c r="CH23">
        <v>28.09</v>
      </c>
      <c r="CI23">
        <v>28.59</v>
      </c>
      <c r="CJ23">
        <v>30.74</v>
      </c>
      <c r="CK23">
        <v>24.65</v>
      </c>
      <c r="CL23">
        <v>15.36</v>
      </c>
      <c r="CM23">
        <v>30.98</v>
      </c>
      <c r="CN23">
        <v>18.600000000000001</v>
      </c>
      <c r="CO23">
        <v>14.92</v>
      </c>
      <c r="CP23">
        <v>19.55</v>
      </c>
      <c r="CQ23">
        <v>28.88</v>
      </c>
      <c r="CR23">
        <v>18.62</v>
      </c>
      <c r="CS23">
        <v>22.02</v>
      </c>
      <c r="CT23">
        <v>21.58</v>
      </c>
      <c r="CU23">
        <v>28.87</v>
      </c>
      <c r="CV23">
        <v>24.15</v>
      </c>
      <c r="CW23">
        <v>27.85</v>
      </c>
      <c r="CX23">
        <v>27.58</v>
      </c>
      <c r="CY23">
        <v>28.19</v>
      </c>
      <c r="CZ23">
        <v>22.63</v>
      </c>
      <c r="DA23">
        <v>30.5</v>
      </c>
      <c r="DB23">
        <v>29.45</v>
      </c>
      <c r="DC23">
        <v>30.13</v>
      </c>
      <c r="DD23">
        <v>25.88</v>
      </c>
      <c r="DE23">
        <v>26.39</v>
      </c>
      <c r="DF23">
        <v>28.53</v>
      </c>
      <c r="DG23">
        <v>22.44</v>
      </c>
      <c r="DH23">
        <v>13.15</v>
      </c>
      <c r="DI23">
        <v>28.78</v>
      </c>
      <c r="DJ23">
        <v>14.5</v>
      </c>
      <c r="DK23">
        <v>13.95</v>
      </c>
      <c r="DL23">
        <v>16.39</v>
      </c>
      <c r="DM23">
        <v>12.71</v>
      </c>
      <c r="DN23">
        <v>14.64</v>
      </c>
      <c r="DO23">
        <v>19.89</v>
      </c>
      <c r="DP23">
        <v>16.420000000000002</v>
      </c>
      <c r="DQ23">
        <v>19.809999999999999</v>
      </c>
      <c r="DR23">
        <v>21.58</v>
      </c>
      <c r="DS23">
        <v>28.87</v>
      </c>
      <c r="DT23">
        <v>24.15</v>
      </c>
      <c r="DU23">
        <v>27.85</v>
      </c>
      <c r="DV23">
        <v>27.58</v>
      </c>
      <c r="DW23">
        <v>28.19</v>
      </c>
      <c r="DX23">
        <v>22.63</v>
      </c>
      <c r="DY23">
        <v>30.5</v>
      </c>
      <c r="DZ23">
        <v>29.45</v>
      </c>
      <c r="EA23">
        <v>30.13</v>
      </c>
      <c r="EB23">
        <v>25.88</v>
      </c>
      <c r="EC23">
        <v>26.39</v>
      </c>
      <c r="ED23">
        <v>28.53</v>
      </c>
      <c r="EE23">
        <v>22.44</v>
      </c>
      <c r="EF23">
        <v>13.15</v>
      </c>
      <c r="EG23">
        <v>28.78</v>
      </c>
      <c r="EH23">
        <v>14.5</v>
      </c>
      <c r="EI23">
        <v>13.95</v>
      </c>
      <c r="EJ23">
        <v>16.39</v>
      </c>
      <c r="EK23">
        <v>12.71</v>
      </c>
      <c r="EL23">
        <v>17.34</v>
      </c>
      <c r="EM23">
        <v>26.67</v>
      </c>
      <c r="EN23">
        <v>14.64</v>
      </c>
      <c r="EO23">
        <v>19.89</v>
      </c>
      <c r="EP23">
        <v>16.420000000000002</v>
      </c>
      <c r="EQ23">
        <v>19.809999999999999</v>
      </c>
    </row>
    <row r="24" spans="1:147" x14ac:dyDescent="0.35">
      <c r="A24" s="80">
        <v>45952</v>
      </c>
      <c r="B24">
        <v>-83.75</v>
      </c>
      <c r="C24">
        <v>-54.03</v>
      </c>
      <c r="D24">
        <v>15.91</v>
      </c>
      <c r="E24">
        <v>14.87</v>
      </c>
      <c r="F24">
        <v>18.260000000000002</v>
      </c>
      <c r="G24">
        <v>27.73</v>
      </c>
      <c r="H24">
        <v>15.69</v>
      </c>
      <c r="I24">
        <v>25.75</v>
      </c>
      <c r="J24">
        <v>1747.18</v>
      </c>
      <c r="K24">
        <v>-10.8</v>
      </c>
      <c r="L24">
        <v>-18.64</v>
      </c>
      <c r="M24">
        <v>27.42</v>
      </c>
      <c r="N24">
        <v>56.32</v>
      </c>
      <c r="O24">
        <v>-5</v>
      </c>
      <c r="P24">
        <v>55.98</v>
      </c>
      <c r="Q24">
        <v>58.83</v>
      </c>
      <c r="R24">
        <v>24.85</v>
      </c>
      <c r="S24">
        <v>4.2699999999999996</v>
      </c>
      <c r="T24">
        <v>50.04</v>
      </c>
      <c r="U24">
        <v>-65.510000000000005</v>
      </c>
      <c r="V24">
        <v>-71.64</v>
      </c>
      <c r="W24">
        <v>9.74</v>
      </c>
      <c r="X24">
        <v>-11.17</v>
      </c>
      <c r="Y24">
        <v>-19.010000000000002</v>
      </c>
      <c r="Z24">
        <v>27.05</v>
      </c>
      <c r="AA24">
        <v>55.95</v>
      </c>
      <c r="AB24">
        <v>-5.38</v>
      </c>
      <c r="AC24">
        <v>55.6</v>
      </c>
      <c r="AD24">
        <v>58.46</v>
      </c>
      <c r="AE24">
        <v>24.48</v>
      </c>
      <c r="AF24">
        <v>3.9</v>
      </c>
      <c r="AG24">
        <v>49.67</v>
      </c>
      <c r="AH24">
        <v>-65.88</v>
      </c>
      <c r="AI24">
        <v>-72.010000000000005</v>
      </c>
      <c r="AJ24">
        <v>9.3699999999999992</v>
      </c>
      <c r="AK24">
        <v>-11.19</v>
      </c>
      <c r="AL24">
        <v>-19.03</v>
      </c>
      <c r="AM24">
        <v>27.02</v>
      </c>
      <c r="AN24">
        <v>55.93</v>
      </c>
      <c r="AO24">
        <v>-5.4</v>
      </c>
      <c r="AP24">
        <v>55.58</v>
      </c>
      <c r="AQ24">
        <v>58.44</v>
      </c>
      <c r="AR24">
        <v>24.46</v>
      </c>
      <c r="AS24">
        <v>3.88</v>
      </c>
      <c r="AT24">
        <v>49.65</v>
      </c>
      <c r="AU24">
        <v>-65.900000000000006</v>
      </c>
      <c r="AV24">
        <v>-72.03</v>
      </c>
      <c r="AW24">
        <v>9.35</v>
      </c>
      <c r="AX24">
        <v>-11.19</v>
      </c>
      <c r="AY24">
        <v>-19.03</v>
      </c>
      <c r="AZ24">
        <v>27.02</v>
      </c>
      <c r="BA24">
        <v>55.93</v>
      </c>
      <c r="BB24">
        <v>-5.4</v>
      </c>
      <c r="BC24">
        <v>55.58</v>
      </c>
      <c r="BD24">
        <v>58.44</v>
      </c>
      <c r="BE24">
        <v>24.46</v>
      </c>
      <c r="BF24">
        <v>3.88</v>
      </c>
      <c r="BG24">
        <v>49.65</v>
      </c>
      <c r="BH24">
        <v>-65.900000000000006</v>
      </c>
      <c r="BI24">
        <v>-72.03</v>
      </c>
      <c r="BJ24">
        <v>9.35</v>
      </c>
      <c r="BK24">
        <v>-83.36</v>
      </c>
      <c r="BL24">
        <v>-16</v>
      </c>
      <c r="BM24">
        <v>29.94</v>
      </c>
      <c r="BN24">
        <v>-83.73</v>
      </c>
      <c r="BO24">
        <v>-16.37</v>
      </c>
      <c r="BP24">
        <v>29.57</v>
      </c>
      <c r="BQ24">
        <v>-16.399999999999999</v>
      </c>
      <c r="BR24">
        <v>29.55</v>
      </c>
      <c r="BS24">
        <v>-83.75</v>
      </c>
      <c r="BT24">
        <v>-16.399999999999999</v>
      </c>
      <c r="BU24">
        <v>29.55</v>
      </c>
      <c r="BV24">
        <v>-53.47</v>
      </c>
      <c r="BW24">
        <v>-53.77</v>
      </c>
      <c r="BX24">
        <v>30.08</v>
      </c>
      <c r="BY24">
        <v>35.630000000000003</v>
      </c>
      <c r="BZ24">
        <v>30.46</v>
      </c>
      <c r="CA24">
        <v>34.6</v>
      </c>
      <c r="CB24">
        <v>34.299999999999997</v>
      </c>
      <c r="CC24">
        <v>34.71</v>
      </c>
      <c r="CD24">
        <v>30.68</v>
      </c>
      <c r="CE24">
        <v>37.71</v>
      </c>
      <c r="CF24">
        <v>36.53</v>
      </c>
      <c r="CG24">
        <v>37.49</v>
      </c>
      <c r="CH24">
        <v>32.06</v>
      </c>
      <c r="CI24">
        <v>30.01</v>
      </c>
      <c r="CJ24">
        <v>34.479999999999997</v>
      </c>
      <c r="CK24">
        <v>24.78</v>
      </c>
      <c r="CL24">
        <v>25.15</v>
      </c>
      <c r="CM24">
        <v>30.77</v>
      </c>
      <c r="CN24">
        <v>18.010000000000002</v>
      </c>
      <c r="CO24">
        <v>13.99</v>
      </c>
      <c r="CP24">
        <v>20.46</v>
      </c>
      <c r="CQ24">
        <v>29.93</v>
      </c>
      <c r="CR24">
        <v>27.13</v>
      </c>
      <c r="CS24">
        <v>24.83</v>
      </c>
      <c r="CT24">
        <v>27.88</v>
      </c>
      <c r="CU24">
        <v>33.43</v>
      </c>
      <c r="CV24">
        <v>28.26</v>
      </c>
      <c r="CW24">
        <v>32.4</v>
      </c>
      <c r="CX24">
        <v>32.1</v>
      </c>
      <c r="CY24">
        <v>32.51</v>
      </c>
      <c r="CZ24">
        <v>28.48</v>
      </c>
      <c r="DA24">
        <v>35.51</v>
      </c>
      <c r="DB24">
        <v>34.33</v>
      </c>
      <c r="DC24">
        <v>35.29</v>
      </c>
      <c r="DD24">
        <v>29.86</v>
      </c>
      <c r="DE24">
        <v>27.81</v>
      </c>
      <c r="DF24">
        <v>32.28</v>
      </c>
      <c r="DG24">
        <v>22.58</v>
      </c>
      <c r="DH24">
        <v>22.95</v>
      </c>
      <c r="DI24">
        <v>28.57</v>
      </c>
      <c r="DJ24">
        <v>13.71</v>
      </c>
      <c r="DK24">
        <v>12.67</v>
      </c>
      <c r="DL24">
        <v>15.81</v>
      </c>
      <c r="DM24">
        <v>11.79</v>
      </c>
      <c r="DN24">
        <v>13.49</v>
      </c>
      <c r="DO24">
        <v>23.55</v>
      </c>
      <c r="DP24">
        <v>24.93</v>
      </c>
      <c r="DQ24">
        <v>22.63</v>
      </c>
      <c r="DR24">
        <v>27.88</v>
      </c>
      <c r="DS24">
        <v>33.43</v>
      </c>
      <c r="DT24">
        <v>28.26</v>
      </c>
      <c r="DU24">
        <v>32.4</v>
      </c>
      <c r="DV24">
        <v>32.1</v>
      </c>
      <c r="DW24">
        <v>32.51</v>
      </c>
      <c r="DX24">
        <v>28.48</v>
      </c>
      <c r="DY24">
        <v>35.51</v>
      </c>
      <c r="DZ24">
        <v>34.33</v>
      </c>
      <c r="EA24">
        <v>35.29</v>
      </c>
      <c r="EB24">
        <v>29.86</v>
      </c>
      <c r="EC24">
        <v>27.81</v>
      </c>
      <c r="ED24">
        <v>32.28</v>
      </c>
      <c r="EE24">
        <v>22.58</v>
      </c>
      <c r="EF24">
        <v>22.95</v>
      </c>
      <c r="EG24">
        <v>28.57</v>
      </c>
      <c r="EH24">
        <v>13.71</v>
      </c>
      <c r="EI24">
        <v>12.67</v>
      </c>
      <c r="EJ24">
        <v>15.81</v>
      </c>
      <c r="EK24">
        <v>11.79</v>
      </c>
      <c r="EL24">
        <v>18.260000000000002</v>
      </c>
      <c r="EM24">
        <v>27.73</v>
      </c>
      <c r="EN24">
        <v>13.49</v>
      </c>
      <c r="EO24">
        <v>23.55</v>
      </c>
      <c r="EP24">
        <v>24.93</v>
      </c>
      <c r="EQ24">
        <v>22.63</v>
      </c>
    </row>
    <row r="25" spans="1:147" x14ac:dyDescent="0.35">
      <c r="A25" s="80">
        <v>45951</v>
      </c>
      <c r="B25">
        <v>-17.64</v>
      </c>
      <c r="C25">
        <v>-43.81</v>
      </c>
      <c r="D25">
        <v>18.149999999999999</v>
      </c>
      <c r="E25">
        <v>18.16</v>
      </c>
      <c r="F25">
        <v>15.96</v>
      </c>
      <c r="G25">
        <v>22.61</v>
      </c>
      <c r="H25">
        <v>10.1</v>
      </c>
      <c r="I25">
        <v>23.76</v>
      </c>
      <c r="J25">
        <v>1786.17</v>
      </c>
      <c r="K25">
        <v>0.26</v>
      </c>
      <c r="L25">
        <v>-3.83</v>
      </c>
      <c r="M25">
        <v>28.5</v>
      </c>
      <c r="N25">
        <v>58.76</v>
      </c>
      <c r="O25">
        <v>2.6</v>
      </c>
      <c r="P25">
        <v>53.13</v>
      </c>
      <c r="Q25">
        <v>56.67</v>
      </c>
      <c r="R25">
        <v>36.26</v>
      </c>
      <c r="S25">
        <v>30.06</v>
      </c>
      <c r="T25">
        <v>49.08</v>
      </c>
      <c r="U25">
        <v>-6.62</v>
      </c>
      <c r="V25">
        <v>-7.27</v>
      </c>
      <c r="W25">
        <v>24.63</v>
      </c>
      <c r="X25">
        <v>-0.13</v>
      </c>
      <c r="Y25">
        <v>-4.22</v>
      </c>
      <c r="Z25">
        <v>28.1</v>
      </c>
      <c r="AA25">
        <v>58.36</v>
      </c>
      <c r="AB25">
        <v>2.2000000000000002</v>
      </c>
      <c r="AC25">
        <v>52.73</v>
      </c>
      <c r="AD25">
        <v>56.27</v>
      </c>
      <c r="AE25">
        <v>35.86</v>
      </c>
      <c r="AF25">
        <v>29.66</v>
      </c>
      <c r="AG25">
        <v>48.69</v>
      </c>
      <c r="AH25">
        <v>-7.01</v>
      </c>
      <c r="AI25">
        <v>-7.66</v>
      </c>
      <c r="AJ25">
        <v>24.24</v>
      </c>
      <c r="AK25">
        <v>-0.16</v>
      </c>
      <c r="AL25">
        <v>-4.25</v>
      </c>
      <c r="AM25">
        <v>28.08</v>
      </c>
      <c r="AN25">
        <v>58.34</v>
      </c>
      <c r="AO25">
        <v>2.1800000000000002</v>
      </c>
      <c r="AP25">
        <v>52.71</v>
      </c>
      <c r="AQ25">
        <v>56.25</v>
      </c>
      <c r="AR25">
        <v>35.840000000000003</v>
      </c>
      <c r="AS25">
        <v>29.64</v>
      </c>
      <c r="AT25">
        <v>48.67</v>
      </c>
      <c r="AU25">
        <v>-7.03</v>
      </c>
      <c r="AV25">
        <v>-7.68</v>
      </c>
      <c r="AW25">
        <v>24.21</v>
      </c>
      <c r="AX25">
        <v>-0.16</v>
      </c>
      <c r="AY25">
        <v>-4.25</v>
      </c>
      <c r="AZ25">
        <v>28.08</v>
      </c>
      <c r="BA25">
        <v>58.34</v>
      </c>
      <c r="BB25">
        <v>2.1800000000000002</v>
      </c>
      <c r="BC25">
        <v>52.71</v>
      </c>
      <c r="BD25">
        <v>56.25</v>
      </c>
      <c r="BE25">
        <v>35.840000000000003</v>
      </c>
      <c r="BF25">
        <v>29.64</v>
      </c>
      <c r="BG25">
        <v>48.67</v>
      </c>
      <c r="BH25">
        <v>-7.03</v>
      </c>
      <c r="BI25">
        <v>-7.68</v>
      </c>
      <c r="BJ25">
        <v>24.21</v>
      </c>
      <c r="BK25">
        <v>-17.22</v>
      </c>
      <c r="BL25">
        <v>-4.2699999999999996</v>
      </c>
      <c r="BM25">
        <v>16.98</v>
      </c>
      <c r="BN25">
        <v>-17.62</v>
      </c>
      <c r="BO25">
        <v>-4.66</v>
      </c>
      <c r="BP25">
        <v>16.59</v>
      </c>
      <c r="BQ25">
        <v>-4.6900000000000004</v>
      </c>
      <c r="BR25">
        <v>16.57</v>
      </c>
      <c r="BS25">
        <v>-17.64</v>
      </c>
      <c r="BT25">
        <v>-4.6900000000000004</v>
      </c>
      <c r="BU25">
        <v>16.57</v>
      </c>
      <c r="BV25">
        <v>-43.28</v>
      </c>
      <c r="BW25">
        <v>-43.58</v>
      </c>
      <c r="BX25">
        <v>14.24</v>
      </c>
      <c r="BY25">
        <v>20.88</v>
      </c>
      <c r="BZ25">
        <v>11.27</v>
      </c>
      <c r="CA25">
        <v>19.46</v>
      </c>
      <c r="CB25">
        <v>19.170000000000002</v>
      </c>
      <c r="CC25">
        <v>19.36</v>
      </c>
      <c r="CD25">
        <v>14.63</v>
      </c>
      <c r="CE25">
        <v>24.05</v>
      </c>
      <c r="CF25">
        <v>23.25</v>
      </c>
      <c r="CG25">
        <v>24.27</v>
      </c>
      <c r="CH25">
        <v>16.03</v>
      </c>
      <c r="CI25">
        <v>15.3</v>
      </c>
      <c r="CJ25">
        <v>17.89</v>
      </c>
      <c r="CK25">
        <v>9.89</v>
      </c>
      <c r="CL25">
        <v>42.16</v>
      </c>
      <c r="CM25">
        <v>22.44</v>
      </c>
      <c r="CN25">
        <v>19.350000000000001</v>
      </c>
      <c r="CO25">
        <v>16.760000000000002</v>
      </c>
      <c r="CP25">
        <v>18.16</v>
      </c>
      <c r="CQ25">
        <v>24.81</v>
      </c>
      <c r="CR25">
        <v>32.04</v>
      </c>
      <c r="CS25">
        <v>22.59</v>
      </c>
      <c r="CT25">
        <v>12.04</v>
      </c>
      <c r="CU25">
        <v>18.68</v>
      </c>
      <c r="CV25">
        <v>9.07</v>
      </c>
      <c r="CW25">
        <v>17.260000000000002</v>
      </c>
      <c r="CX25">
        <v>16.97</v>
      </c>
      <c r="CY25">
        <v>17.16</v>
      </c>
      <c r="CZ25">
        <v>12.43</v>
      </c>
      <c r="DA25">
        <v>21.85</v>
      </c>
      <c r="DB25">
        <v>21.05</v>
      </c>
      <c r="DC25">
        <v>22.07</v>
      </c>
      <c r="DD25">
        <v>13.83</v>
      </c>
      <c r="DE25">
        <v>13.1</v>
      </c>
      <c r="DF25">
        <v>15.69</v>
      </c>
      <c r="DG25">
        <v>7.69</v>
      </c>
      <c r="DH25">
        <v>39.96</v>
      </c>
      <c r="DI25">
        <v>20.239999999999998</v>
      </c>
      <c r="DJ25">
        <v>15.95</v>
      </c>
      <c r="DK25">
        <v>15.96</v>
      </c>
      <c r="DL25">
        <v>17.149999999999999</v>
      </c>
      <c r="DM25">
        <v>14.56</v>
      </c>
      <c r="DN25">
        <v>7.9</v>
      </c>
      <c r="DO25">
        <v>21.56</v>
      </c>
      <c r="DP25">
        <v>29.84</v>
      </c>
      <c r="DQ25">
        <v>20.39</v>
      </c>
      <c r="DR25">
        <v>12.04</v>
      </c>
      <c r="DS25">
        <v>18.68</v>
      </c>
      <c r="DT25">
        <v>9.07</v>
      </c>
      <c r="DU25">
        <v>17.260000000000002</v>
      </c>
      <c r="DV25">
        <v>16.97</v>
      </c>
      <c r="DW25">
        <v>17.16</v>
      </c>
      <c r="DX25">
        <v>12.43</v>
      </c>
      <c r="DY25">
        <v>21.85</v>
      </c>
      <c r="DZ25">
        <v>21.05</v>
      </c>
      <c r="EA25">
        <v>22.07</v>
      </c>
      <c r="EB25">
        <v>13.83</v>
      </c>
      <c r="EC25">
        <v>13.1</v>
      </c>
      <c r="ED25">
        <v>15.69</v>
      </c>
      <c r="EE25">
        <v>7.69</v>
      </c>
      <c r="EF25">
        <v>39.96</v>
      </c>
      <c r="EG25">
        <v>20.239999999999998</v>
      </c>
      <c r="EH25">
        <v>15.95</v>
      </c>
      <c r="EI25">
        <v>15.96</v>
      </c>
      <c r="EJ25">
        <v>17.149999999999999</v>
      </c>
      <c r="EK25">
        <v>14.56</v>
      </c>
      <c r="EL25">
        <v>15.96</v>
      </c>
      <c r="EM25">
        <v>22.61</v>
      </c>
      <c r="EN25">
        <v>7.9</v>
      </c>
      <c r="EO25">
        <v>21.56</v>
      </c>
      <c r="EP25">
        <v>29.84</v>
      </c>
      <c r="EQ25">
        <v>20.39</v>
      </c>
    </row>
    <row r="26" spans="1:147" x14ac:dyDescent="0.35">
      <c r="A26" s="80">
        <v>45950</v>
      </c>
      <c r="B26">
        <v>-34.93</v>
      </c>
      <c r="C26">
        <v>-45.1</v>
      </c>
      <c r="D26">
        <v>16.989999999999998</v>
      </c>
      <c r="E26">
        <v>16.39</v>
      </c>
      <c r="F26">
        <v>18.940000000000001</v>
      </c>
      <c r="G26">
        <v>26.19</v>
      </c>
      <c r="H26">
        <v>16.239999999999998</v>
      </c>
      <c r="I26">
        <v>25.4</v>
      </c>
      <c r="J26">
        <v>1798.11</v>
      </c>
      <c r="K26">
        <v>-10.210000000000001</v>
      </c>
      <c r="L26">
        <v>-11.86</v>
      </c>
      <c r="M26">
        <v>3.11</v>
      </c>
      <c r="N26">
        <v>56.91</v>
      </c>
      <c r="O26">
        <v>-8.52</v>
      </c>
      <c r="P26">
        <v>19.09</v>
      </c>
      <c r="Q26">
        <v>15</v>
      </c>
      <c r="R26">
        <v>-6.28</v>
      </c>
      <c r="S26">
        <v>-6.83</v>
      </c>
      <c r="T26">
        <v>-10.96</v>
      </c>
      <c r="U26">
        <v>-16.329999999999998</v>
      </c>
      <c r="V26">
        <v>-21.62</v>
      </c>
      <c r="W26">
        <v>-4.26</v>
      </c>
      <c r="X26">
        <v>-10.61</v>
      </c>
      <c r="Y26">
        <v>-12.25</v>
      </c>
      <c r="Z26">
        <v>2.71</v>
      </c>
      <c r="AA26">
        <v>56.51</v>
      </c>
      <c r="AB26">
        <v>-8.92</v>
      </c>
      <c r="AC26">
        <v>18.690000000000001</v>
      </c>
      <c r="AD26">
        <v>14.61</v>
      </c>
      <c r="AE26">
        <v>-6.68</v>
      </c>
      <c r="AF26">
        <v>-7.23</v>
      </c>
      <c r="AG26">
        <v>-11.35</v>
      </c>
      <c r="AH26">
        <v>-16.73</v>
      </c>
      <c r="AI26">
        <v>-22.01</v>
      </c>
      <c r="AJ26">
        <v>-4.66</v>
      </c>
      <c r="AK26">
        <v>-10.66</v>
      </c>
      <c r="AL26">
        <v>-12.3</v>
      </c>
      <c r="AM26">
        <v>2.66</v>
      </c>
      <c r="AN26">
        <v>56.47</v>
      </c>
      <c r="AO26">
        <v>-8.9600000000000009</v>
      </c>
      <c r="AP26">
        <v>18.64</v>
      </c>
      <c r="AQ26">
        <v>14.56</v>
      </c>
      <c r="AR26">
        <v>-6.72</v>
      </c>
      <c r="AS26">
        <v>-7.27</v>
      </c>
      <c r="AT26">
        <v>-11.4</v>
      </c>
      <c r="AU26">
        <v>-16.78</v>
      </c>
      <c r="AV26">
        <v>-22.06</v>
      </c>
      <c r="AW26">
        <v>-4.71</v>
      </c>
      <c r="AX26">
        <v>-10.66</v>
      </c>
      <c r="AY26">
        <v>-12.3</v>
      </c>
      <c r="AZ26">
        <v>2.66</v>
      </c>
      <c r="BA26">
        <v>56.47</v>
      </c>
      <c r="BB26">
        <v>-8.9600000000000009</v>
      </c>
      <c r="BC26">
        <v>18.64</v>
      </c>
      <c r="BD26">
        <v>14.56</v>
      </c>
      <c r="BE26">
        <v>-6.72</v>
      </c>
      <c r="BF26">
        <v>-7.27</v>
      </c>
      <c r="BG26">
        <v>-11.4</v>
      </c>
      <c r="BH26">
        <v>-16.78</v>
      </c>
      <c r="BI26">
        <v>-22.06</v>
      </c>
      <c r="BJ26">
        <v>-4.71</v>
      </c>
      <c r="BK26">
        <v>-34.479999999999997</v>
      </c>
      <c r="BL26">
        <v>23.19</v>
      </c>
      <c r="BM26">
        <v>13.64</v>
      </c>
      <c r="BN26">
        <v>-34.880000000000003</v>
      </c>
      <c r="BO26">
        <v>22.8</v>
      </c>
      <c r="BP26">
        <v>13.24</v>
      </c>
      <c r="BQ26">
        <v>22.75</v>
      </c>
      <c r="BR26">
        <v>13.2</v>
      </c>
      <c r="BS26">
        <v>-34.93</v>
      </c>
      <c r="BT26">
        <v>22.75</v>
      </c>
      <c r="BU26">
        <v>13.2</v>
      </c>
      <c r="BV26">
        <v>-44.44</v>
      </c>
      <c r="BW26">
        <v>-44.75</v>
      </c>
      <c r="BX26">
        <v>30.45</v>
      </c>
      <c r="BY26">
        <v>38.4</v>
      </c>
      <c r="BZ26">
        <v>28.27</v>
      </c>
      <c r="CA26">
        <v>34.4</v>
      </c>
      <c r="CB26">
        <v>34.11</v>
      </c>
      <c r="CC26">
        <v>38.229999999999997</v>
      </c>
      <c r="CD26">
        <v>28.9</v>
      </c>
      <c r="CE26">
        <v>40.21</v>
      </c>
      <c r="CF26">
        <v>39.659999999999997</v>
      </c>
      <c r="CG26">
        <v>38.43</v>
      </c>
      <c r="CH26">
        <v>32.71</v>
      </c>
      <c r="CI26">
        <v>31.9</v>
      </c>
      <c r="CJ26">
        <v>45.59</v>
      </c>
      <c r="CK26">
        <v>35.08</v>
      </c>
      <c r="CL26">
        <v>58.53</v>
      </c>
      <c r="CM26">
        <v>61.47</v>
      </c>
      <c r="CN26">
        <v>19.04</v>
      </c>
      <c r="CO26">
        <v>15.43</v>
      </c>
      <c r="CP26">
        <v>21.14</v>
      </c>
      <c r="CQ26">
        <v>28.39</v>
      </c>
      <c r="CR26">
        <v>28.13</v>
      </c>
      <c r="CS26">
        <v>24.56</v>
      </c>
      <c r="CT26">
        <v>28.25</v>
      </c>
      <c r="CU26">
        <v>36.200000000000003</v>
      </c>
      <c r="CV26">
        <v>26.07</v>
      </c>
      <c r="CW26">
        <v>32.200000000000003</v>
      </c>
      <c r="CX26">
        <v>31.91</v>
      </c>
      <c r="CY26">
        <v>36.03</v>
      </c>
      <c r="CZ26">
        <v>26.7</v>
      </c>
      <c r="DA26">
        <v>38.01</v>
      </c>
      <c r="DB26">
        <v>37.46</v>
      </c>
      <c r="DC26">
        <v>36.229999999999997</v>
      </c>
      <c r="DD26">
        <v>30.51</v>
      </c>
      <c r="DE26">
        <v>29.7</v>
      </c>
      <c r="DF26">
        <v>43.39</v>
      </c>
      <c r="DG26">
        <v>32.880000000000003</v>
      </c>
      <c r="DH26">
        <v>56.33</v>
      </c>
      <c r="DI26">
        <v>59.27</v>
      </c>
      <c r="DJ26">
        <v>14.79</v>
      </c>
      <c r="DK26">
        <v>14.19</v>
      </c>
      <c r="DL26">
        <v>16.84</v>
      </c>
      <c r="DM26">
        <v>13.23</v>
      </c>
      <c r="DN26">
        <v>14.04</v>
      </c>
      <c r="DO26">
        <v>23.2</v>
      </c>
      <c r="DP26">
        <v>25.93</v>
      </c>
      <c r="DQ26">
        <v>22.36</v>
      </c>
      <c r="DR26">
        <v>28.25</v>
      </c>
      <c r="DS26">
        <v>36.200000000000003</v>
      </c>
      <c r="DT26">
        <v>26.07</v>
      </c>
      <c r="DU26">
        <v>32.200000000000003</v>
      </c>
      <c r="DV26">
        <v>31.91</v>
      </c>
      <c r="DW26">
        <v>36.03</v>
      </c>
      <c r="DX26">
        <v>26.7</v>
      </c>
      <c r="DY26">
        <v>38.01</v>
      </c>
      <c r="DZ26">
        <v>37.46</v>
      </c>
      <c r="EA26">
        <v>36.229999999999997</v>
      </c>
      <c r="EB26">
        <v>30.51</v>
      </c>
      <c r="EC26">
        <v>29.7</v>
      </c>
      <c r="ED26">
        <v>43.39</v>
      </c>
      <c r="EE26">
        <v>32.880000000000003</v>
      </c>
      <c r="EF26">
        <v>56.33</v>
      </c>
      <c r="EG26">
        <v>59.27</v>
      </c>
      <c r="EH26">
        <v>14.79</v>
      </c>
      <c r="EI26">
        <v>14.19</v>
      </c>
      <c r="EJ26">
        <v>16.84</v>
      </c>
      <c r="EK26">
        <v>13.23</v>
      </c>
      <c r="EL26">
        <v>18.940000000000001</v>
      </c>
      <c r="EM26">
        <v>26.19</v>
      </c>
      <c r="EN26">
        <v>14.04</v>
      </c>
      <c r="EO26">
        <v>23.2</v>
      </c>
      <c r="EP26">
        <v>25.93</v>
      </c>
      <c r="EQ26">
        <v>22.36</v>
      </c>
    </row>
    <row r="27" spans="1:147" x14ac:dyDescent="0.35">
      <c r="A27" s="80">
        <v>45949</v>
      </c>
      <c r="B27">
        <v>-28.16</v>
      </c>
      <c r="C27">
        <v>-27.55</v>
      </c>
      <c r="D27">
        <v>28.06</v>
      </c>
      <c r="E27">
        <v>27.57</v>
      </c>
      <c r="F27">
        <v>17.510000000000002</v>
      </c>
      <c r="G27">
        <v>19.97</v>
      </c>
      <c r="H27">
        <v>30.2</v>
      </c>
      <c r="I27">
        <v>27.56</v>
      </c>
      <c r="J27">
        <v>1814.65</v>
      </c>
      <c r="K27">
        <v>-5.42</v>
      </c>
      <c r="L27">
        <v>-13</v>
      </c>
      <c r="M27">
        <v>29.56</v>
      </c>
      <c r="N27">
        <v>57.91</v>
      </c>
      <c r="O27">
        <v>-2</v>
      </c>
      <c r="P27">
        <v>54.51</v>
      </c>
      <c r="Q27">
        <v>55.68</v>
      </c>
      <c r="R27">
        <v>19.38</v>
      </c>
      <c r="S27">
        <v>-13.96</v>
      </c>
      <c r="T27">
        <v>52.96</v>
      </c>
      <c r="U27">
        <v>-20.82</v>
      </c>
      <c r="V27">
        <v>-26.27</v>
      </c>
      <c r="W27">
        <v>27.27</v>
      </c>
      <c r="X27">
        <v>-5.85</v>
      </c>
      <c r="Y27">
        <v>-13.43</v>
      </c>
      <c r="Z27">
        <v>29.12</v>
      </c>
      <c r="AA27">
        <v>57.48</v>
      </c>
      <c r="AB27">
        <v>-2.4300000000000002</v>
      </c>
      <c r="AC27">
        <v>54.08</v>
      </c>
      <c r="AD27">
        <v>55.24</v>
      </c>
      <c r="AE27">
        <v>18.940000000000001</v>
      </c>
      <c r="AF27">
        <v>-14.4</v>
      </c>
      <c r="AG27">
        <v>52.53</v>
      </c>
      <c r="AH27">
        <v>-21.25</v>
      </c>
      <c r="AI27">
        <v>-26.7</v>
      </c>
      <c r="AJ27">
        <v>26.84</v>
      </c>
      <c r="AK27">
        <v>-5.86</v>
      </c>
      <c r="AL27">
        <v>-13.44</v>
      </c>
      <c r="AM27">
        <v>29.11</v>
      </c>
      <c r="AN27">
        <v>57.47</v>
      </c>
      <c r="AO27">
        <v>-2.44</v>
      </c>
      <c r="AP27">
        <v>54.07</v>
      </c>
      <c r="AQ27">
        <v>55.23</v>
      </c>
      <c r="AR27">
        <v>18.93</v>
      </c>
      <c r="AS27">
        <v>-14.41</v>
      </c>
      <c r="AT27">
        <v>52.52</v>
      </c>
      <c r="AU27">
        <v>-21.26</v>
      </c>
      <c r="AV27">
        <v>-26.71</v>
      </c>
      <c r="AW27">
        <v>26.83</v>
      </c>
      <c r="AX27">
        <v>-5.86</v>
      </c>
      <c r="AY27">
        <v>-13.44</v>
      </c>
      <c r="AZ27">
        <v>29.11</v>
      </c>
      <c r="BA27">
        <v>57.47</v>
      </c>
      <c r="BB27">
        <v>-2.44</v>
      </c>
      <c r="BC27">
        <v>54.07</v>
      </c>
      <c r="BD27">
        <v>55.23</v>
      </c>
      <c r="BE27">
        <v>18.93</v>
      </c>
      <c r="BF27">
        <v>-14.41</v>
      </c>
      <c r="BG27">
        <v>52.52</v>
      </c>
      <c r="BH27">
        <v>-21.26</v>
      </c>
      <c r="BI27">
        <v>-26.71</v>
      </c>
      <c r="BJ27">
        <v>26.83</v>
      </c>
      <c r="BK27">
        <v>-27.71</v>
      </c>
      <c r="BL27">
        <v>20.3</v>
      </c>
      <c r="BM27">
        <v>21.94</v>
      </c>
      <c r="BN27">
        <v>-28.14</v>
      </c>
      <c r="BO27">
        <v>19.87</v>
      </c>
      <c r="BP27">
        <v>21.51</v>
      </c>
      <c r="BQ27">
        <v>19.86</v>
      </c>
      <c r="BR27">
        <v>21.5</v>
      </c>
      <c r="BS27">
        <v>-28.16</v>
      </c>
      <c r="BT27">
        <v>19.86</v>
      </c>
      <c r="BU27">
        <v>21.5</v>
      </c>
      <c r="BV27">
        <v>-26.9</v>
      </c>
      <c r="BW27">
        <v>-27.2</v>
      </c>
      <c r="BX27">
        <v>39.130000000000003</v>
      </c>
      <c r="BY27">
        <v>40.590000000000003</v>
      </c>
      <c r="BZ27">
        <v>36.99</v>
      </c>
      <c r="CA27">
        <v>39.99</v>
      </c>
      <c r="CB27">
        <v>39.869999999999997</v>
      </c>
      <c r="CC27">
        <v>39.659999999999997</v>
      </c>
      <c r="CD27">
        <v>38.72</v>
      </c>
      <c r="CE27">
        <v>42.38</v>
      </c>
      <c r="CF27">
        <v>42.65</v>
      </c>
      <c r="CG27">
        <v>42.7</v>
      </c>
      <c r="CH27">
        <v>38.1</v>
      </c>
      <c r="CI27">
        <v>37.68</v>
      </c>
      <c r="CJ27">
        <v>38.18</v>
      </c>
      <c r="CK27">
        <v>25.9</v>
      </c>
      <c r="CL27">
        <v>47.72</v>
      </c>
      <c r="CM27">
        <v>41.89</v>
      </c>
      <c r="CN27">
        <v>29.58</v>
      </c>
      <c r="CO27">
        <v>26.89</v>
      </c>
      <c r="CP27">
        <v>19.71</v>
      </c>
      <c r="CQ27">
        <v>22.17</v>
      </c>
      <c r="CR27">
        <v>33.31</v>
      </c>
      <c r="CS27">
        <v>28.06</v>
      </c>
      <c r="CT27">
        <v>36.93</v>
      </c>
      <c r="CU27">
        <v>38.39</v>
      </c>
      <c r="CV27">
        <v>34.79</v>
      </c>
      <c r="CW27">
        <v>37.79</v>
      </c>
      <c r="CX27">
        <v>37.67</v>
      </c>
      <c r="CY27">
        <v>37.46</v>
      </c>
      <c r="CZ27">
        <v>36.520000000000003</v>
      </c>
      <c r="DA27">
        <v>40.18</v>
      </c>
      <c r="DB27">
        <v>40.450000000000003</v>
      </c>
      <c r="DC27">
        <v>40.5</v>
      </c>
      <c r="DD27">
        <v>35.9</v>
      </c>
      <c r="DE27">
        <v>35.479999999999997</v>
      </c>
      <c r="DF27">
        <v>35.979999999999997</v>
      </c>
      <c r="DG27">
        <v>23.7</v>
      </c>
      <c r="DH27">
        <v>45.52</v>
      </c>
      <c r="DI27">
        <v>39.69</v>
      </c>
      <c r="DJ27">
        <v>25.86</v>
      </c>
      <c r="DK27">
        <v>25.37</v>
      </c>
      <c r="DL27">
        <v>27.38</v>
      </c>
      <c r="DM27">
        <v>24.69</v>
      </c>
      <c r="DN27">
        <v>28</v>
      </c>
      <c r="DO27">
        <v>25.36</v>
      </c>
      <c r="DP27">
        <v>31.11</v>
      </c>
      <c r="DQ27">
        <v>25.86</v>
      </c>
      <c r="DR27">
        <v>36.93</v>
      </c>
      <c r="DS27">
        <v>38.39</v>
      </c>
      <c r="DT27">
        <v>34.79</v>
      </c>
      <c r="DU27">
        <v>37.79</v>
      </c>
      <c r="DV27">
        <v>37.67</v>
      </c>
      <c r="DW27">
        <v>37.46</v>
      </c>
      <c r="DX27">
        <v>36.520000000000003</v>
      </c>
      <c r="DY27">
        <v>40.18</v>
      </c>
      <c r="DZ27">
        <v>40.450000000000003</v>
      </c>
      <c r="EA27">
        <v>40.5</v>
      </c>
      <c r="EB27">
        <v>35.9</v>
      </c>
      <c r="EC27">
        <v>35.479999999999997</v>
      </c>
      <c r="ED27">
        <v>35.979999999999997</v>
      </c>
      <c r="EE27">
        <v>23.7</v>
      </c>
      <c r="EF27">
        <v>45.52</v>
      </c>
      <c r="EG27">
        <v>39.69</v>
      </c>
      <c r="EH27">
        <v>25.86</v>
      </c>
      <c r="EI27">
        <v>25.37</v>
      </c>
      <c r="EJ27">
        <v>27.38</v>
      </c>
      <c r="EK27">
        <v>24.69</v>
      </c>
      <c r="EL27">
        <v>17.510000000000002</v>
      </c>
      <c r="EM27">
        <v>19.97</v>
      </c>
      <c r="EN27">
        <v>28</v>
      </c>
      <c r="EO27">
        <v>25.36</v>
      </c>
      <c r="EP27">
        <v>31.11</v>
      </c>
      <c r="EQ27">
        <v>25.86</v>
      </c>
    </row>
    <row r="28" spans="1:147" x14ac:dyDescent="0.35">
      <c r="A28" s="80">
        <v>45948</v>
      </c>
      <c r="B28">
        <v>-52.24</v>
      </c>
      <c r="C28">
        <v>-27.87</v>
      </c>
      <c r="D28">
        <v>24.86</v>
      </c>
      <c r="E28">
        <v>24.17</v>
      </c>
      <c r="F28">
        <v>12.22</v>
      </c>
      <c r="G28">
        <v>14.8</v>
      </c>
      <c r="H28">
        <v>20.32</v>
      </c>
      <c r="I28">
        <v>27.21</v>
      </c>
      <c r="J28">
        <v>1791.88</v>
      </c>
      <c r="K28">
        <v>-13.66</v>
      </c>
      <c r="L28">
        <v>-26.51</v>
      </c>
      <c r="M28">
        <v>28.07</v>
      </c>
      <c r="N28">
        <v>58.51</v>
      </c>
      <c r="O28">
        <v>-1.97</v>
      </c>
      <c r="P28">
        <v>54.2</v>
      </c>
      <c r="Q28">
        <v>55.03</v>
      </c>
      <c r="R28">
        <v>-2.4900000000000002</v>
      </c>
      <c r="S28">
        <v>-20.81</v>
      </c>
      <c r="T28">
        <v>9.2899999999999991</v>
      </c>
      <c r="U28">
        <v>-51.55</v>
      </c>
      <c r="V28">
        <v>-51.63</v>
      </c>
      <c r="W28">
        <v>2.88</v>
      </c>
      <c r="X28">
        <v>-14.09</v>
      </c>
      <c r="Y28">
        <v>-26.95</v>
      </c>
      <c r="Z28">
        <v>27.64</v>
      </c>
      <c r="AA28">
        <v>58.08</v>
      </c>
      <c r="AB28">
        <v>-2.4</v>
      </c>
      <c r="AC28">
        <v>53.77</v>
      </c>
      <c r="AD28">
        <v>54.6</v>
      </c>
      <c r="AE28">
        <v>-2.92</v>
      </c>
      <c r="AF28">
        <v>-21.24</v>
      </c>
      <c r="AG28">
        <v>8.85</v>
      </c>
      <c r="AH28">
        <v>-51.98</v>
      </c>
      <c r="AI28">
        <v>-52.06</v>
      </c>
      <c r="AJ28">
        <v>2.4500000000000002</v>
      </c>
      <c r="AK28">
        <v>-14.11</v>
      </c>
      <c r="AL28">
        <v>-26.96</v>
      </c>
      <c r="AM28">
        <v>27.63</v>
      </c>
      <c r="AN28">
        <v>58.06</v>
      </c>
      <c r="AO28">
        <v>-2.41</v>
      </c>
      <c r="AP28">
        <v>53.76</v>
      </c>
      <c r="AQ28">
        <v>54.59</v>
      </c>
      <c r="AR28">
        <v>-2.94</v>
      </c>
      <c r="AS28">
        <v>-21.25</v>
      </c>
      <c r="AT28">
        <v>8.84</v>
      </c>
      <c r="AU28">
        <v>-51.99</v>
      </c>
      <c r="AV28">
        <v>-52.07</v>
      </c>
      <c r="AW28">
        <v>2.44</v>
      </c>
      <c r="AX28">
        <v>-14.11</v>
      </c>
      <c r="AY28">
        <v>-26.96</v>
      </c>
      <c r="AZ28">
        <v>27.63</v>
      </c>
      <c r="BA28">
        <v>58.06</v>
      </c>
      <c r="BB28">
        <v>-2.41</v>
      </c>
      <c r="BC28">
        <v>53.76</v>
      </c>
      <c r="BD28">
        <v>54.59</v>
      </c>
      <c r="BE28">
        <v>-2.94</v>
      </c>
      <c r="BF28">
        <v>-21.25</v>
      </c>
      <c r="BG28">
        <v>8.84</v>
      </c>
      <c r="BH28">
        <v>-51.99</v>
      </c>
      <c r="BI28">
        <v>-52.07</v>
      </c>
      <c r="BJ28">
        <v>2.44</v>
      </c>
      <c r="BK28">
        <v>-51.79</v>
      </c>
      <c r="BL28">
        <v>-28.64</v>
      </c>
      <c r="BM28">
        <v>-34.4</v>
      </c>
      <c r="BN28">
        <v>-52.23</v>
      </c>
      <c r="BO28">
        <v>-29.07</v>
      </c>
      <c r="BP28">
        <v>-34.83</v>
      </c>
      <c r="BQ28">
        <v>-29.09</v>
      </c>
      <c r="BR28">
        <v>-34.840000000000003</v>
      </c>
      <c r="BS28">
        <v>-52.24</v>
      </c>
      <c r="BT28">
        <v>-29.09</v>
      </c>
      <c r="BU28">
        <v>-34.840000000000003</v>
      </c>
      <c r="BV28">
        <v>-27.21</v>
      </c>
      <c r="BW28">
        <v>-27.52</v>
      </c>
      <c r="BX28">
        <v>31.85</v>
      </c>
      <c r="BY28">
        <v>33.979999999999997</v>
      </c>
      <c r="BZ28">
        <v>30</v>
      </c>
      <c r="CA28">
        <v>33.56</v>
      </c>
      <c r="CB28">
        <v>33.47</v>
      </c>
      <c r="CC28">
        <v>32.03</v>
      </c>
      <c r="CD28">
        <v>31.07</v>
      </c>
      <c r="CE28">
        <v>37.18</v>
      </c>
      <c r="CF28">
        <v>37.29</v>
      </c>
      <c r="CG28">
        <v>38.03</v>
      </c>
      <c r="CH28">
        <v>30.93</v>
      </c>
      <c r="CI28">
        <v>30.67</v>
      </c>
      <c r="CJ28">
        <v>26.44</v>
      </c>
      <c r="CK28">
        <v>8.83</v>
      </c>
      <c r="CL28">
        <v>45.04</v>
      </c>
      <c r="CM28">
        <v>38.11</v>
      </c>
      <c r="CN28">
        <v>25.96</v>
      </c>
      <c r="CO28">
        <v>23.54</v>
      </c>
      <c r="CP28">
        <v>14.42</v>
      </c>
      <c r="CQ28">
        <v>17</v>
      </c>
      <c r="CR28">
        <v>29.95</v>
      </c>
      <c r="CS28">
        <v>27.71</v>
      </c>
      <c r="CT28">
        <v>29.65</v>
      </c>
      <c r="CU28">
        <v>31.78</v>
      </c>
      <c r="CV28">
        <v>27.8</v>
      </c>
      <c r="CW28">
        <v>31.36</v>
      </c>
      <c r="CX28">
        <v>31.27</v>
      </c>
      <c r="CY28">
        <v>29.83</v>
      </c>
      <c r="CZ28">
        <v>28.87</v>
      </c>
      <c r="DA28">
        <v>34.979999999999997</v>
      </c>
      <c r="DB28">
        <v>35.090000000000003</v>
      </c>
      <c r="DC28">
        <v>35.83</v>
      </c>
      <c r="DD28">
        <v>28.73</v>
      </c>
      <c r="DE28">
        <v>28.47</v>
      </c>
      <c r="DF28">
        <v>24.24</v>
      </c>
      <c r="DG28">
        <v>6.63</v>
      </c>
      <c r="DH28">
        <v>42.84</v>
      </c>
      <c r="DI28">
        <v>35.909999999999997</v>
      </c>
      <c r="DJ28">
        <v>22.66</v>
      </c>
      <c r="DK28">
        <v>21.97</v>
      </c>
      <c r="DL28">
        <v>23.76</v>
      </c>
      <c r="DM28">
        <v>21.34</v>
      </c>
      <c r="DN28">
        <v>18.12</v>
      </c>
      <c r="DO28">
        <v>25.01</v>
      </c>
      <c r="DP28">
        <v>27.75</v>
      </c>
      <c r="DQ28">
        <v>25.51</v>
      </c>
      <c r="DR28">
        <v>29.65</v>
      </c>
      <c r="DS28">
        <v>31.78</v>
      </c>
      <c r="DT28">
        <v>27.8</v>
      </c>
      <c r="DU28">
        <v>31.36</v>
      </c>
      <c r="DV28">
        <v>31.27</v>
      </c>
      <c r="DW28">
        <v>29.83</v>
      </c>
      <c r="DX28">
        <v>28.87</v>
      </c>
      <c r="DY28">
        <v>34.979999999999997</v>
      </c>
      <c r="DZ28">
        <v>35.090000000000003</v>
      </c>
      <c r="EA28">
        <v>35.83</v>
      </c>
      <c r="EB28">
        <v>28.73</v>
      </c>
      <c r="EC28">
        <v>28.47</v>
      </c>
      <c r="ED28">
        <v>24.24</v>
      </c>
      <c r="EE28">
        <v>6.63</v>
      </c>
      <c r="EF28">
        <v>42.84</v>
      </c>
      <c r="EG28">
        <v>35.909999999999997</v>
      </c>
      <c r="EH28">
        <v>22.66</v>
      </c>
      <c r="EI28">
        <v>21.97</v>
      </c>
      <c r="EJ28">
        <v>23.76</v>
      </c>
      <c r="EK28">
        <v>21.34</v>
      </c>
      <c r="EL28">
        <v>12.22</v>
      </c>
      <c r="EM28">
        <v>14.8</v>
      </c>
      <c r="EN28">
        <v>18.12</v>
      </c>
      <c r="EO28">
        <v>25.01</v>
      </c>
      <c r="EP28">
        <v>27.75</v>
      </c>
      <c r="EQ28">
        <v>25.51</v>
      </c>
    </row>
    <row r="29" spans="1:147" x14ac:dyDescent="0.35">
      <c r="A29" s="80">
        <v>45947</v>
      </c>
      <c r="B29">
        <v>-61.61</v>
      </c>
      <c r="C29">
        <v>-61.83</v>
      </c>
      <c r="D29">
        <v>19.68</v>
      </c>
      <c r="E29">
        <v>18.989999999999998</v>
      </c>
      <c r="F29">
        <v>14.68</v>
      </c>
      <c r="G29">
        <v>29.33</v>
      </c>
      <c r="H29">
        <v>21.38</v>
      </c>
      <c r="I29">
        <v>25.13</v>
      </c>
      <c r="J29">
        <v>1753.65</v>
      </c>
      <c r="K29">
        <v>-14.07</v>
      </c>
      <c r="L29">
        <v>-22.39</v>
      </c>
      <c r="M29">
        <v>19.2</v>
      </c>
      <c r="N29">
        <v>58.03</v>
      </c>
      <c r="O29">
        <v>-1.53</v>
      </c>
      <c r="P29">
        <v>50.95</v>
      </c>
      <c r="Q29">
        <v>53.86</v>
      </c>
      <c r="R29">
        <v>-42.8</v>
      </c>
      <c r="S29">
        <v>-38.869999999999997</v>
      </c>
      <c r="T29">
        <v>-87.25</v>
      </c>
      <c r="U29">
        <v>-58.23</v>
      </c>
      <c r="V29">
        <v>-60.44</v>
      </c>
      <c r="W29">
        <v>-8.2799999999999994</v>
      </c>
      <c r="X29">
        <v>-14.5</v>
      </c>
      <c r="Y29">
        <v>-22.82</v>
      </c>
      <c r="Z29">
        <v>18.77</v>
      </c>
      <c r="AA29">
        <v>57.6</v>
      </c>
      <c r="AB29">
        <v>-1.96</v>
      </c>
      <c r="AC29">
        <v>50.52</v>
      </c>
      <c r="AD29">
        <v>53.43</v>
      </c>
      <c r="AE29">
        <v>-43.23</v>
      </c>
      <c r="AF29">
        <v>-39.299999999999997</v>
      </c>
      <c r="AG29">
        <v>-87.68</v>
      </c>
      <c r="AH29">
        <v>-58.66</v>
      </c>
      <c r="AI29">
        <v>-60.87</v>
      </c>
      <c r="AJ29">
        <v>-8.7100000000000009</v>
      </c>
      <c r="AK29">
        <v>-14.51</v>
      </c>
      <c r="AL29">
        <v>-22.84</v>
      </c>
      <c r="AM29">
        <v>18.760000000000002</v>
      </c>
      <c r="AN29">
        <v>57.59</v>
      </c>
      <c r="AO29">
        <v>-1.97</v>
      </c>
      <c r="AP29">
        <v>50.51</v>
      </c>
      <c r="AQ29">
        <v>53.41</v>
      </c>
      <c r="AR29">
        <v>-43.24</v>
      </c>
      <c r="AS29">
        <v>-39.31</v>
      </c>
      <c r="AT29">
        <v>-87.69</v>
      </c>
      <c r="AU29">
        <v>-58.67</v>
      </c>
      <c r="AV29">
        <v>-60.89</v>
      </c>
      <c r="AW29">
        <v>-8.73</v>
      </c>
      <c r="AX29">
        <v>-14.51</v>
      </c>
      <c r="AY29">
        <v>-22.84</v>
      </c>
      <c r="AZ29">
        <v>18.760000000000002</v>
      </c>
      <c r="BA29">
        <v>57.59</v>
      </c>
      <c r="BB29">
        <v>-1.97</v>
      </c>
      <c r="BC29">
        <v>50.51</v>
      </c>
      <c r="BD29">
        <v>53.41</v>
      </c>
      <c r="BE29">
        <v>-43.24</v>
      </c>
      <c r="BF29">
        <v>-39.31</v>
      </c>
      <c r="BG29">
        <v>-87.69</v>
      </c>
      <c r="BH29">
        <v>-58.67</v>
      </c>
      <c r="BI29">
        <v>-60.89</v>
      </c>
      <c r="BJ29">
        <v>-8.73</v>
      </c>
      <c r="BK29">
        <v>-61.17</v>
      </c>
      <c r="BL29">
        <v>-46.13</v>
      </c>
      <c r="BM29">
        <v>-64.760000000000005</v>
      </c>
      <c r="BN29">
        <v>-61.6</v>
      </c>
      <c r="BO29">
        <v>-46.56</v>
      </c>
      <c r="BP29">
        <v>-65.19</v>
      </c>
      <c r="BQ29">
        <v>-46.57</v>
      </c>
      <c r="BR29">
        <v>-65.2</v>
      </c>
      <c r="BS29">
        <v>-61.61</v>
      </c>
      <c r="BT29">
        <v>-46.57</v>
      </c>
      <c r="BU29">
        <v>-65.2</v>
      </c>
      <c r="BV29">
        <v>-61.18</v>
      </c>
      <c r="BW29">
        <v>-61.49</v>
      </c>
      <c r="BX29">
        <v>22.27</v>
      </c>
      <c r="BY29">
        <v>29.31</v>
      </c>
      <c r="BZ29">
        <v>24.46</v>
      </c>
      <c r="CA29">
        <v>28.48</v>
      </c>
      <c r="CB29">
        <v>28.33</v>
      </c>
      <c r="CC29">
        <v>28.54</v>
      </c>
      <c r="CD29">
        <v>22.22</v>
      </c>
      <c r="CE29">
        <v>31.19</v>
      </c>
      <c r="CF29">
        <v>30</v>
      </c>
      <c r="CG29">
        <v>29.07</v>
      </c>
      <c r="CH29">
        <v>25.79</v>
      </c>
      <c r="CI29">
        <v>24.97</v>
      </c>
      <c r="CJ29">
        <v>28.71</v>
      </c>
      <c r="CK29">
        <v>23.19</v>
      </c>
      <c r="CL29">
        <v>36.130000000000003</v>
      </c>
      <c r="CM29">
        <v>32.99</v>
      </c>
      <c r="CN29">
        <v>20</v>
      </c>
      <c r="CO29">
        <v>18.39</v>
      </c>
      <c r="CP29">
        <v>16.88</v>
      </c>
      <c r="CQ29">
        <v>31.53</v>
      </c>
      <c r="CR29">
        <v>26.28</v>
      </c>
      <c r="CS29">
        <v>26.13</v>
      </c>
      <c r="CT29">
        <v>20.07</v>
      </c>
      <c r="CU29">
        <v>27.11</v>
      </c>
      <c r="CV29">
        <v>22.26</v>
      </c>
      <c r="CW29">
        <v>26.28</v>
      </c>
      <c r="CX29">
        <v>26.13</v>
      </c>
      <c r="CY29">
        <v>26.34</v>
      </c>
      <c r="CZ29">
        <v>20.02</v>
      </c>
      <c r="DA29">
        <v>28.99</v>
      </c>
      <c r="DB29">
        <v>27.8</v>
      </c>
      <c r="DC29">
        <v>26.87</v>
      </c>
      <c r="DD29">
        <v>23.59</v>
      </c>
      <c r="DE29">
        <v>22.77</v>
      </c>
      <c r="DF29">
        <v>26.51</v>
      </c>
      <c r="DG29">
        <v>20.99</v>
      </c>
      <c r="DH29">
        <v>33.93</v>
      </c>
      <c r="DI29">
        <v>30.79</v>
      </c>
      <c r="DJ29">
        <v>17.48</v>
      </c>
      <c r="DK29">
        <v>16.79</v>
      </c>
      <c r="DL29">
        <v>17.8</v>
      </c>
      <c r="DM29">
        <v>16.190000000000001</v>
      </c>
      <c r="DN29">
        <v>19.18</v>
      </c>
      <c r="DO29">
        <v>22.93</v>
      </c>
      <c r="DP29">
        <v>24.08</v>
      </c>
      <c r="DQ29">
        <v>23.93</v>
      </c>
      <c r="DR29">
        <v>20.07</v>
      </c>
      <c r="DS29">
        <v>27.11</v>
      </c>
      <c r="DT29">
        <v>22.26</v>
      </c>
      <c r="DU29">
        <v>26.28</v>
      </c>
      <c r="DV29">
        <v>26.13</v>
      </c>
      <c r="DW29">
        <v>26.34</v>
      </c>
      <c r="DX29">
        <v>20.02</v>
      </c>
      <c r="DY29">
        <v>28.99</v>
      </c>
      <c r="DZ29">
        <v>27.8</v>
      </c>
      <c r="EA29">
        <v>26.87</v>
      </c>
      <c r="EB29">
        <v>23.59</v>
      </c>
      <c r="EC29">
        <v>22.77</v>
      </c>
      <c r="ED29">
        <v>26.51</v>
      </c>
      <c r="EE29">
        <v>20.99</v>
      </c>
      <c r="EF29">
        <v>33.93</v>
      </c>
      <c r="EG29">
        <v>30.79</v>
      </c>
      <c r="EH29">
        <v>17.48</v>
      </c>
      <c r="EI29">
        <v>16.79</v>
      </c>
      <c r="EJ29">
        <v>17.8</v>
      </c>
      <c r="EK29">
        <v>16.190000000000001</v>
      </c>
      <c r="EL29">
        <v>14.68</v>
      </c>
      <c r="EM29">
        <v>29.33</v>
      </c>
      <c r="EN29">
        <v>19.18</v>
      </c>
      <c r="EO29">
        <v>22.93</v>
      </c>
      <c r="EP29">
        <v>24.08</v>
      </c>
      <c r="EQ29">
        <v>23.93</v>
      </c>
    </row>
    <row r="30" spans="1:147" x14ac:dyDescent="0.35">
      <c r="A30" s="80">
        <v>45946</v>
      </c>
      <c r="B30">
        <v>-52.63</v>
      </c>
      <c r="C30">
        <v>-61.12</v>
      </c>
      <c r="D30">
        <v>22.51</v>
      </c>
      <c r="E30">
        <v>21.98</v>
      </c>
      <c r="F30">
        <v>19.829999999999998</v>
      </c>
      <c r="G30">
        <v>32.770000000000003</v>
      </c>
      <c r="H30">
        <v>19.04</v>
      </c>
      <c r="I30">
        <v>26.7</v>
      </c>
      <c r="J30">
        <v>1703.11</v>
      </c>
      <c r="K30">
        <v>-7.7</v>
      </c>
      <c r="L30">
        <v>-15.01</v>
      </c>
      <c r="M30">
        <v>40.229999999999997</v>
      </c>
      <c r="N30">
        <v>60.54</v>
      </c>
      <c r="O30">
        <v>3.64</v>
      </c>
      <c r="P30">
        <v>60.38</v>
      </c>
      <c r="Q30">
        <v>62.25</v>
      </c>
      <c r="R30">
        <v>-17.59</v>
      </c>
      <c r="S30">
        <v>-45.07</v>
      </c>
      <c r="T30">
        <v>48.72</v>
      </c>
      <c r="U30">
        <v>-44.37</v>
      </c>
      <c r="V30">
        <v>-50.37</v>
      </c>
      <c r="W30">
        <v>33.08</v>
      </c>
      <c r="X30">
        <v>-8.1199999999999992</v>
      </c>
      <c r="Y30">
        <v>-15.43</v>
      </c>
      <c r="Z30">
        <v>39.81</v>
      </c>
      <c r="AA30">
        <v>60.12</v>
      </c>
      <c r="AB30">
        <v>3.22</v>
      </c>
      <c r="AC30">
        <v>59.96</v>
      </c>
      <c r="AD30">
        <v>61.83</v>
      </c>
      <c r="AE30">
        <v>-18.010000000000002</v>
      </c>
      <c r="AF30">
        <v>-45.49</v>
      </c>
      <c r="AG30">
        <v>48.3</v>
      </c>
      <c r="AH30">
        <v>-44.79</v>
      </c>
      <c r="AI30">
        <v>-50.79</v>
      </c>
      <c r="AJ30">
        <v>32.659999999999997</v>
      </c>
      <c r="AK30">
        <v>-8.14</v>
      </c>
      <c r="AL30">
        <v>-15.44</v>
      </c>
      <c r="AM30">
        <v>39.799999999999997</v>
      </c>
      <c r="AN30">
        <v>60.11</v>
      </c>
      <c r="AO30">
        <v>3.21</v>
      </c>
      <c r="AP30">
        <v>59.95</v>
      </c>
      <c r="AQ30">
        <v>61.81</v>
      </c>
      <c r="AR30">
        <v>-18.02</v>
      </c>
      <c r="AS30">
        <v>-45.5</v>
      </c>
      <c r="AT30">
        <v>48.29</v>
      </c>
      <c r="AU30">
        <v>-44.8</v>
      </c>
      <c r="AV30">
        <v>-50.8</v>
      </c>
      <c r="AW30">
        <v>32.65</v>
      </c>
      <c r="AX30">
        <v>-8.14</v>
      </c>
      <c r="AY30">
        <v>-15.44</v>
      </c>
      <c r="AZ30">
        <v>39.799999999999997</v>
      </c>
      <c r="BA30">
        <v>60.11</v>
      </c>
      <c r="BB30">
        <v>3.21</v>
      </c>
      <c r="BC30">
        <v>59.95</v>
      </c>
      <c r="BD30">
        <v>61.81</v>
      </c>
      <c r="BE30">
        <v>-18.02</v>
      </c>
      <c r="BF30">
        <v>-45.5</v>
      </c>
      <c r="BG30">
        <v>48.29</v>
      </c>
      <c r="BH30">
        <v>-44.8</v>
      </c>
      <c r="BI30">
        <v>-50.8</v>
      </c>
      <c r="BJ30">
        <v>32.65</v>
      </c>
      <c r="BK30">
        <v>-52.2</v>
      </c>
      <c r="BL30">
        <v>-36.33</v>
      </c>
      <c r="BM30">
        <v>-63.73</v>
      </c>
      <c r="BN30">
        <v>-52.62</v>
      </c>
      <c r="BO30">
        <v>-36.75</v>
      </c>
      <c r="BP30">
        <v>-64.150000000000006</v>
      </c>
      <c r="BQ30">
        <v>-36.76</v>
      </c>
      <c r="BR30">
        <v>-64.16</v>
      </c>
      <c r="BS30">
        <v>-52.63</v>
      </c>
      <c r="BT30">
        <v>-36.76</v>
      </c>
      <c r="BU30">
        <v>-64.16</v>
      </c>
      <c r="BV30">
        <v>-60.46</v>
      </c>
      <c r="BW30">
        <v>-60.77</v>
      </c>
      <c r="BX30">
        <v>34.380000000000003</v>
      </c>
      <c r="BY30">
        <v>40.700000000000003</v>
      </c>
      <c r="BZ30">
        <v>36.1</v>
      </c>
      <c r="CA30">
        <v>39.54</v>
      </c>
      <c r="CB30">
        <v>39.31</v>
      </c>
      <c r="CC30">
        <v>40.25</v>
      </c>
      <c r="CD30">
        <v>32.159999999999997</v>
      </c>
      <c r="CE30">
        <v>42.17</v>
      </c>
      <c r="CF30">
        <v>41.37</v>
      </c>
      <c r="CG30">
        <v>41.28</v>
      </c>
      <c r="CH30">
        <v>37.17</v>
      </c>
      <c r="CI30">
        <v>35.54</v>
      </c>
      <c r="CJ30">
        <v>42.15</v>
      </c>
      <c r="CK30">
        <v>37.630000000000003</v>
      </c>
      <c r="CL30">
        <v>54.28</v>
      </c>
      <c r="CM30">
        <v>49.9</v>
      </c>
      <c r="CN30">
        <v>22.53</v>
      </c>
      <c r="CO30">
        <v>21.44</v>
      </c>
      <c r="CP30">
        <v>22.06</v>
      </c>
      <c r="CQ30">
        <v>35</v>
      </c>
      <c r="CR30">
        <v>27.13</v>
      </c>
      <c r="CS30">
        <v>28.02</v>
      </c>
      <c r="CT30">
        <v>32.15</v>
      </c>
      <c r="CU30">
        <v>38.47</v>
      </c>
      <c r="CV30">
        <v>33.869999999999997</v>
      </c>
      <c r="CW30">
        <v>37.31</v>
      </c>
      <c r="CX30">
        <v>37.08</v>
      </c>
      <c r="CY30">
        <v>38.020000000000003</v>
      </c>
      <c r="CZ30">
        <v>29.93</v>
      </c>
      <c r="DA30">
        <v>39.94</v>
      </c>
      <c r="DB30">
        <v>39.14</v>
      </c>
      <c r="DC30">
        <v>39.049999999999997</v>
      </c>
      <c r="DD30">
        <v>34.94</v>
      </c>
      <c r="DE30">
        <v>33.31</v>
      </c>
      <c r="DF30">
        <v>39.92</v>
      </c>
      <c r="DG30">
        <v>35.4</v>
      </c>
      <c r="DH30">
        <v>52.05</v>
      </c>
      <c r="DI30">
        <v>47.67</v>
      </c>
      <c r="DJ30">
        <v>20.28</v>
      </c>
      <c r="DK30">
        <v>19.75</v>
      </c>
      <c r="DL30">
        <v>20.3</v>
      </c>
      <c r="DM30">
        <v>19.21</v>
      </c>
      <c r="DN30">
        <v>16.809999999999999</v>
      </c>
      <c r="DO30">
        <v>24.47</v>
      </c>
      <c r="DP30">
        <v>24.9</v>
      </c>
      <c r="DQ30">
        <v>25.79</v>
      </c>
      <c r="DR30">
        <v>32.15</v>
      </c>
      <c r="DS30">
        <v>38.47</v>
      </c>
      <c r="DT30">
        <v>33.869999999999997</v>
      </c>
      <c r="DU30">
        <v>37.31</v>
      </c>
      <c r="DV30">
        <v>37.08</v>
      </c>
      <c r="DW30">
        <v>38.020000000000003</v>
      </c>
      <c r="DX30">
        <v>29.93</v>
      </c>
      <c r="DY30">
        <v>39.94</v>
      </c>
      <c r="DZ30">
        <v>39.14</v>
      </c>
      <c r="EA30">
        <v>39.049999999999997</v>
      </c>
      <c r="EB30">
        <v>34.94</v>
      </c>
      <c r="EC30">
        <v>33.31</v>
      </c>
      <c r="ED30">
        <v>39.92</v>
      </c>
      <c r="EE30">
        <v>35.4</v>
      </c>
      <c r="EF30">
        <v>52.05</v>
      </c>
      <c r="EG30">
        <v>47.67</v>
      </c>
      <c r="EH30">
        <v>20.28</v>
      </c>
      <c r="EI30">
        <v>19.75</v>
      </c>
      <c r="EJ30">
        <v>20.3</v>
      </c>
      <c r="EK30">
        <v>19.21</v>
      </c>
      <c r="EL30">
        <v>19.829999999999998</v>
      </c>
      <c r="EM30">
        <v>32.770000000000003</v>
      </c>
      <c r="EN30">
        <v>16.809999999999999</v>
      </c>
      <c r="EO30">
        <v>24.47</v>
      </c>
      <c r="EP30">
        <v>24.9</v>
      </c>
      <c r="EQ30">
        <v>25.79</v>
      </c>
    </row>
    <row r="31" spans="1:147" x14ac:dyDescent="0.35">
      <c r="A31" s="80">
        <v>45945</v>
      </c>
      <c r="B31">
        <v>-104.53</v>
      </c>
      <c r="C31">
        <v>-68.040000000000006</v>
      </c>
      <c r="D31">
        <v>23.3</v>
      </c>
      <c r="E31">
        <v>23.33</v>
      </c>
      <c r="F31">
        <v>17.600000000000001</v>
      </c>
      <c r="G31">
        <v>34.29</v>
      </c>
      <c r="H31">
        <v>7.16</v>
      </c>
      <c r="I31">
        <v>23.06</v>
      </c>
      <c r="J31">
        <v>1709.87</v>
      </c>
      <c r="K31">
        <v>-9.4</v>
      </c>
      <c r="L31">
        <v>-19.41</v>
      </c>
      <c r="M31">
        <v>48.16</v>
      </c>
      <c r="N31">
        <v>64.41</v>
      </c>
      <c r="O31">
        <v>-1.02</v>
      </c>
      <c r="P31">
        <v>59.37</v>
      </c>
      <c r="Q31">
        <v>63.01</v>
      </c>
      <c r="R31">
        <v>-61.53</v>
      </c>
      <c r="S31">
        <v>-81.55</v>
      </c>
      <c r="T31">
        <v>-35.42</v>
      </c>
      <c r="U31">
        <v>-93.28</v>
      </c>
      <c r="V31">
        <v>-103.65</v>
      </c>
      <c r="W31">
        <v>10.88</v>
      </c>
      <c r="X31">
        <v>-9.83</v>
      </c>
      <c r="Y31">
        <v>-19.850000000000001</v>
      </c>
      <c r="Z31">
        <v>47.72</v>
      </c>
      <c r="AA31">
        <v>63.98</v>
      </c>
      <c r="AB31">
        <v>-1.45</v>
      </c>
      <c r="AC31">
        <v>58.94</v>
      </c>
      <c r="AD31">
        <v>62.58</v>
      </c>
      <c r="AE31">
        <v>-61.96</v>
      </c>
      <c r="AF31">
        <v>-81.98</v>
      </c>
      <c r="AG31">
        <v>-35.85</v>
      </c>
      <c r="AH31">
        <v>-93.71</v>
      </c>
      <c r="AI31">
        <v>-104.08</v>
      </c>
      <c r="AJ31">
        <v>10.45</v>
      </c>
      <c r="AK31">
        <v>-9.84</v>
      </c>
      <c r="AL31">
        <v>-19.86</v>
      </c>
      <c r="AM31">
        <v>47.71</v>
      </c>
      <c r="AN31">
        <v>63.97</v>
      </c>
      <c r="AO31">
        <v>-1.46</v>
      </c>
      <c r="AP31">
        <v>58.93</v>
      </c>
      <c r="AQ31">
        <v>62.57</v>
      </c>
      <c r="AR31">
        <v>-61.97</v>
      </c>
      <c r="AS31">
        <v>-81.99</v>
      </c>
      <c r="AT31">
        <v>-35.869999999999997</v>
      </c>
      <c r="AU31">
        <v>-93.72</v>
      </c>
      <c r="AV31">
        <v>-104.09</v>
      </c>
      <c r="AW31">
        <v>10.44</v>
      </c>
      <c r="AX31">
        <v>-9.84</v>
      </c>
      <c r="AY31">
        <v>-19.86</v>
      </c>
      <c r="AZ31">
        <v>47.71</v>
      </c>
      <c r="BA31">
        <v>63.97</v>
      </c>
      <c r="BB31">
        <v>-1.46</v>
      </c>
      <c r="BC31">
        <v>58.93</v>
      </c>
      <c r="BD31">
        <v>62.57</v>
      </c>
      <c r="BE31">
        <v>-61.97</v>
      </c>
      <c r="BF31">
        <v>-81.99</v>
      </c>
      <c r="BG31">
        <v>-35.869999999999997</v>
      </c>
      <c r="BH31">
        <v>-93.72</v>
      </c>
      <c r="BI31">
        <v>-104.09</v>
      </c>
      <c r="BJ31">
        <v>10.44</v>
      </c>
      <c r="BK31">
        <v>-104.09</v>
      </c>
      <c r="BL31">
        <v>-39.090000000000003</v>
      </c>
      <c r="BM31">
        <v>-61.82</v>
      </c>
      <c r="BN31">
        <v>-104.52</v>
      </c>
      <c r="BO31">
        <v>-39.520000000000003</v>
      </c>
      <c r="BP31">
        <v>-62.25</v>
      </c>
      <c r="BQ31">
        <v>-39.53</v>
      </c>
      <c r="BR31">
        <v>-62.26</v>
      </c>
      <c r="BS31">
        <v>-104.53</v>
      </c>
      <c r="BT31">
        <v>-39.53</v>
      </c>
      <c r="BU31">
        <v>-62.26</v>
      </c>
      <c r="BV31">
        <v>-67.3</v>
      </c>
      <c r="BW31">
        <v>-67.61</v>
      </c>
      <c r="BX31">
        <v>22.11</v>
      </c>
      <c r="BY31">
        <v>31.62</v>
      </c>
      <c r="BZ31">
        <v>25.68</v>
      </c>
      <c r="CA31">
        <v>30.94</v>
      </c>
      <c r="CB31">
        <v>30.77</v>
      </c>
      <c r="CC31">
        <v>30.37</v>
      </c>
      <c r="CD31">
        <v>3.79</v>
      </c>
      <c r="CE31">
        <v>34.26</v>
      </c>
      <c r="CF31">
        <v>33.229999999999997</v>
      </c>
      <c r="CG31">
        <v>33.159999999999997</v>
      </c>
      <c r="CH31">
        <v>27.34</v>
      </c>
      <c r="CI31">
        <v>23.4</v>
      </c>
      <c r="CJ31">
        <v>28.95</v>
      </c>
      <c r="CK31">
        <v>23.54</v>
      </c>
      <c r="CL31">
        <v>35.840000000000003</v>
      </c>
      <c r="CM31">
        <v>36.130000000000003</v>
      </c>
      <c r="CN31">
        <v>23.32</v>
      </c>
      <c r="CO31">
        <v>22.56</v>
      </c>
      <c r="CP31">
        <v>19.829999999999998</v>
      </c>
      <c r="CQ31">
        <v>36.520000000000003</v>
      </c>
      <c r="CR31">
        <v>16.14</v>
      </c>
      <c r="CS31">
        <v>23.39</v>
      </c>
      <c r="CT31">
        <v>19.88</v>
      </c>
      <c r="CU31">
        <v>29.39</v>
      </c>
      <c r="CV31">
        <v>23.45</v>
      </c>
      <c r="CW31">
        <v>28.71</v>
      </c>
      <c r="CX31">
        <v>28.54</v>
      </c>
      <c r="CY31">
        <v>28.14</v>
      </c>
      <c r="CZ31">
        <v>1.56</v>
      </c>
      <c r="DA31">
        <v>32.03</v>
      </c>
      <c r="DB31">
        <v>31</v>
      </c>
      <c r="DC31">
        <v>30.93</v>
      </c>
      <c r="DD31">
        <v>25.11</v>
      </c>
      <c r="DE31">
        <v>21.17</v>
      </c>
      <c r="DF31">
        <v>26.72</v>
      </c>
      <c r="DG31">
        <v>21.31</v>
      </c>
      <c r="DH31">
        <v>33.61</v>
      </c>
      <c r="DI31">
        <v>33.9</v>
      </c>
      <c r="DJ31">
        <v>21.07</v>
      </c>
      <c r="DK31">
        <v>21.1</v>
      </c>
      <c r="DL31">
        <v>21.09</v>
      </c>
      <c r="DM31">
        <v>20.329999999999998</v>
      </c>
      <c r="DN31">
        <v>4.93</v>
      </c>
      <c r="DO31">
        <v>20.83</v>
      </c>
      <c r="DP31">
        <v>13.91</v>
      </c>
      <c r="DQ31">
        <v>21.16</v>
      </c>
      <c r="DR31">
        <v>19.88</v>
      </c>
      <c r="DS31">
        <v>29.39</v>
      </c>
      <c r="DT31">
        <v>23.45</v>
      </c>
      <c r="DU31">
        <v>28.71</v>
      </c>
      <c r="DV31">
        <v>28.54</v>
      </c>
      <c r="DW31">
        <v>28.14</v>
      </c>
      <c r="DX31">
        <v>1.56</v>
      </c>
      <c r="DY31">
        <v>32.03</v>
      </c>
      <c r="DZ31">
        <v>31</v>
      </c>
      <c r="EA31">
        <v>30.93</v>
      </c>
      <c r="EB31">
        <v>25.11</v>
      </c>
      <c r="EC31">
        <v>21.17</v>
      </c>
      <c r="ED31">
        <v>26.72</v>
      </c>
      <c r="EE31">
        <v>21.31</v>
      </c>
      <c r="EF31">
        <v>33.61</v>
      </c>
      <c r="EG31">
        <v>33.9</v>
      </c>
      <c r="EH31">
        <v>21.07</v>
      </c>
      <c r="EI31">
        <v>21.1</v>
      </c>
      <c r="EJ31">
        <v>21.09</v>
      </c>
      <c r="EK31">
        <v>20.329999999999998</v>
      </c>
      <c r="EL31">
        <v>17.600000000000001</v>
      </c>
      <c r="EM31">
        <v>34.29</v>
      </c>
      <c r="EN31">
        <v>4.93</v>
      </c>
      <c r="EO31">
        <v>20.83</v>
      </c>
      <c r="EP31">
        <v>13.91</v>
      </c>
      <c r="EQ31">
        <v>21.16</v>
      </c>
    </row>
    <row r="32" spans="1:147" x14ac:dyDescent="0.35">
      <c r="A32" s="80">
        <v>45944</v>
      </c>
      <c r="B32">
        <v>-113.52</v>
      </c>
      <c r="C32">
        <v>-63.68</v>
      </c>
      <c r="D32">
        <v>20.329999999999998</v>
      </c>
      <c r="E32">
        <v>18.399999999999999</v>
      </c>
      <c r="F32">
        <v>17.72</v>
      </c>
      <c r="G32">
        <v>26.82</v>
      </c>
      <c r="H32">
        <v>13.5</v>
      </c>
      <c r="I32">
        <v>24.19</v>
      </c>
      <c r="J32">
        <v>1657.54</v>
      </c>
      <c r="K32">
        <v>-26.71</v>
      </c>
      <c r="L32">
        <v>-45.21</v>
      </c>
      <c r="M32">
        <v>41.25</v>
      </c>
      <c r="N32">
        <v>64.97</v>
      </c>
      <c r="O32">
        <v>4.29</v>
      </c>
      <c r="P32">
        <v>34.44</v>
      </c>
      <c r="Q32">
        <v>49.1</v>
      </c>
      <c r="R32">
        <v>-130.27000000000001</v>
      </c>
      <c r="S32">
        <v>-127.77</v>
      </c>
      <c r="T32">
        <v>-161.99</v>
      </c>
      <c r="U32">
        <v>-112.71</v>
      </c>
      <c r="V32">
        <v>-126.28</v>
      </c>
      <c r="W32">
        <v>-18.93</v>
      </c>
      <c r="X32">
        <v>-27.18</v>
      </c>
      <c r="Y32">
        <v>-45.67</v>
      </c>
      <c r="Z32">
        <v>40.79</v>
      </c>
      <c r="AA32">
        <v>64.5</v>
      </c>
      <c r="AB32">
        <v>3.83</v>
      </c>
      <c r="AC32">
        <v>33.97</v>
      </c>
      <c r="AD32">
        <v>48.63</v>
      </c>
      <c r="AE32">
        <v>-130.72999999999999</v>
      </c>
      <c r="AF32">
        <v>-128.22999999999999</v>
      </c>
      <c r="AG32">
        <v>-162.44999999999999</v>
      </c>
      <c r="AH32">
        <v>-113.17</v>
      </c>
      <c r="AI32">
        <v>-126.75</v>
      </c>
      <c r="AJ32">
        <v>-19.399999999999999</v>
      </c>
      <c r="AK32">
        <v>-27.19</v>
      </c>
      <c r="AL32">
        <v>-45.68</v>
      </c>
      <c r="AM32">
        <v>40.78</v>
      </c>
      <c r="AN32">
        <v>64.489999999999995</v>
      </c>
      <c r="AO32">
        <v>3.82</v>
      </c>
      <c r="AP32">
        <v>33.96</v>
      </c>
      <c r="AQ32">
        <v>48.62</v>
      </c>
      <c r="AR32">
        <v>-130.74</v>
      </c>
      <c r="AS32">
        <v>-128.24</v>
      </c>
      <c r="AT32">
        <v>-162.47</v>
      </c>
      <c r="AU32">
        <v>-113.18</v>
      </c>
      <c r="AV32">
        <v>-126.76</v>
      </c>
      <c r="AW32">
        <v>-19.41</v>
      </c>
      <c r="AX32">
        <v>-27.19</v>
      </c>
      <c r="AY32">
        <v>-45.68</v>
      </c>
      <c r="AZ32">
        <v>40.78</v>
      </c>
      <c r="BA32">
        <v>64.489999999999995</v>
      </c>
      <c r="BB32">
        <v>3.82</v>
      </c>
      <c r="BC32">
        <v>33.96</v>
      </c>
      <c r="BD32">
        <v>48.62</v>
      </c>
      <c r="BE32">
        <v>-130.74</v>
      </c>
      <c r="BF32">
        <v>-128.24</v>
      </c>
      <c r="BG32">
        <v>-162.47</v>
      </c>
      <c r="BH32">
        <v>-113.18</v>
      </c>
      <c r="BI32">
        <v>-126.76</v>
      </c>
      <c r="BJ32">
        <v>-19.41</v>
      </c>
      <c r="BK32">
        <v>-113.05</v>
      </c>
      <c r="BL32">
        <v>-42.31</v>
      </c>
      <c r="BM32">
        <v>-57.53</v>
      </c>
      <c r="BN32">
        <v>-113.51</v>
      </c>
      <c r="BO32">
        <v>-42.77</v>
      </c>
      <c r="BP32">
        <v>-57.99</v>
      </c>
      <c r="BQ32">
        <v>-42.78</v>
      </c>
      <c r="BR32">
        <v>-58</v>
      </c>
      <c r="BS32">
        <v>-113.52</v>
      </c>
      <c r="BT32">
        <v>-42.78</v>
      </c>
      <c r="BU32">
        <v>-58</v>
      </c>
      <c r="BV32">
        <v>-62.88</v>
      </c>
      <c r="BW32">
        <v>-63.19</v>
      </c>
      <c r="BX32">
        <v>25.8</v>
      </c>
      <c r="BY32">
        <v>31.91</v>
      </c>
      <c r="BZ32">
        <v>28.2</v>
      </c>
      <c r="CA32">
        <v>30.81</v>
      </c>
      <c r="CB32">
        <v>30.58</v>
      </c>
      <c r="CC32">
        <v>31.21</v>
      </c>
      <c r="CD32">
        <v>16.52</v>
      </c>
      <c r="CE32">
        <v>33.33</v>
      </c>
      <c r="CF32">
        <v>32.15</v>
      </c>
      <c r="CG32">
        <v>31.85</v>
      </c>
      <c r="CH32">
        <v>29.93</v>
      </c>
      <c r="CI32">
        <v>28.01</v>
      </c>
      <c r="CJ32">
        <v>30.76</v>
      </c>
      <c r="CK32">
        <v>26.9</v>
      </c>
      <c r="CL32">
        <v>34.68</v>
      </c>
      <c r="CM32">
        <v>33.79</v>
      </c>
      <c r="CN32">
        <v>21.16</v>
      </c>
      <c r="CO32">
        <v>18.61</v>
      </c>
      <c r="CP32">
        <v>19.95</v>
      </c>
      <c r="CQ32">
        <v>29.05</v>
      </c>
      <c r="CR32">
        <v>22.77</v>
      </c>
      <c r="CS32">
        <v>25.19</v>
      </c>
      <c r="CT32">
        <v>23.57</v>
      </c>
      <c r="CU32">
        <v>29.68</v>
      </c>
      <c r="CV32">
        <v>25.97</v>
      </c>
      <c r="CW32">
        <v>28.58</v>
      </c>
      <c r="CX32">
        <v>28.35</v>
      </c>
      <c r="CY32">
        <v>28.98</v>
      </c>
      <c r="CZ32">
        <v>14.29</v>
      </c>
      <c r="DA32">
        <v>31.1</v>
      </c>
      <c r="DB32">
        <v>29.92</v>
      </c>
      <c r="DC32">
        <v>29.62</v>
      </c>
      <c r="DD32">
        <v>27.7</v>
      </c>
      <c r="DE32">
        <v>25.78</v>
      </c>
      <c r="DF32">
        <v>28.53</v>
      </c>
      <c r="DG32">
        <v>24.67</v>
      </c>
      <c r="DH32">
        <v>32.450000000000003</v>
      </c>
      <c r="DI32">
        <v>31.56</v>
      </c>
      <c r="DJ32">
        <v>18.100000000000001</v>
      </c>
      <c r="DK32">
        <v>16.170000000000002</v>
      </c>
      <c r="DL32">
        <v>18.93</v>
      </c>
      <c r="DM32">
        <v>16.38</v>
      </c>
      <c r="DN32">
        <v>11.27</v>
      </c>
      <c r="DO32">
        <v>21.96</v>
      </c>
      <c r="DP32">
        <v>20.54</v>
      </c>
      <c r="DQ32">
        <v>22.96</v>
      </c>
      <c r="DR32">
        <v>23.57</v>
      </c>
      <c r="DS32">
        <v>29.68</v>
      </c>
      <c r="DT32">
        <v>25.97</v>
      </c>
      <c r="DU32">
        <v>28.58</v>
      </c>
      <c r="DV32">
        <v>28.35</v>
      </c>
      <c r="DW32">
        <v>28.98</v>
      </c>
      <c r="DX32">
        <v>14.29</v>
      </c>
      <c r="DY32">
        <v>31.1</v>
      </c>
      <c r="DZ32">
        <v>29.92</v>
      </c>
      <c r="EA32">
        <v>29.62</v>
      </c>
      <c r="EB32">
        <v>27.7</v>
      </c>
      <c r="EC32">
        <v>25.78</v>
      </c>
      <c r="ED32">
        <v>28.53</v>
      </c>
      <c r="EE32">
        <v>24.67</v>
      </c>
      <c r="EF32">
        <v>32.450000000000003</v>
      </c>
      <c r="EG32">
        <v>31.56</v>
      </c>
      <c r="EH32">
        <v>18.100000000000001</v>
      </c>
      <c r="EI32">
        <v>16.170000000000002</v>
      </c>
      <c r="EJ32">
        <v>18.93</v>
      </c>
      <c r="EK32">
        <v>16.38</v>
      </c>
      <c r="EL32">
        <v>17.72</v>
      </c>
      <c r="EM32">
        <v>26.82</v>
      </c>
      <c r="EN32">
        <v>11.27</v>
      </c>
      <c r="EO32">
        <v>21.96</v>
      </c>
      <c r="EP32">
        <v>20.54</v>
      </c>
      <c r="EQ32">
        <v>22.96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D38AA-F9B1-41D6-AF39-641DA2E50FF4}">
  <dimension ref="A1"/>
  <sheetViews>
    <sheetView workbookViewId="0">
      <selection activeCell="J37" sqref="J37"/>
    </sheetView>
  </sheetViews>
  <sheetFormatPr defaultRowHeight="14.5" x14ac:dyDescent="0.3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B394C-8FBA-4C4E-9C87-E713CB5D22B0}">
  <dimension ref="A1:AZ1008"/>
  <sheetViews>
    <sheetView showGridLines="0" zoomScale="85" zoomScaleNormal="85" workbookViewId="0"/>
  </sheetViews>
  <sheetFormatPr defaultColWidth="8.7265625" defaultRowHeight="18" customHeight="1" outlineLevelRow="1" x14ac:dyDescent="0.3"/>
  <cols>
    <col min="1" max="1" width="8.7265625" style="70"/>
    <col min="2" max="2" width="25.7265625" style="1" customWidth="1"/>
    <col min="3" max="3" width="23.453125" style="1" customWidth="1"/>
    <col min="4" max="5" width="8.7265625" style="1"/>
    <col min="6" max="6" width="16.54296875" style="5" customWidth="1"/>
    <col min="7" max="24" width="32.7265625" style="2" customWidth="1"/>
    <col min="25" max="27" width="24.54296875" style="2" bestFit="1" customWidth="1"/>
    <col min="28" max="30" width="24.7265625" style="2" customWidth="1"/>
    <col min="31" max="33" width="20.7265625" style="2" bestFit="1" customWidth="1"/>
    <col min="34" max="52" width="21.7265625" style="2" customWidth="1"/>
    <col min="53" max="16384" width="8.7265625" style="1"/>
  </cols>
  <sheetData>
    <row r="1" spans="1:52" ht="25.9" customHeight="1" x14ac:dyDescent="0.3"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</row>
    <row r="2" spans="1:52" ht="25.9" customHeight="1" x14ac:dyDescent="0.3"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</row>
    <row r="3" spans="1:52" ht="25.9" customHeight="1" x14ac:dyDescent="0.5">
      <c r="C3" s="1" t="s">
        <v>67</v>
      </c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</row>
    <row r="4" spans="1:52" ht="25.9" customHeight="1" x14ac:dyDescent="0.3"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</row>
    <row r="5" spans="1:52" s="10" customFormat="1" ht="25.9" customHeight="1" thickBot="1" x14ac:dyDescent="0.4">
      <c r="A5" s="71"/>
      <c r="F5" s="24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</row>
    <row r="6" spans="1:52" ht="18" customHeight="1" x14ac:dyDescent="0.3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</row>
    <row r="7" spans="1:52" ht="18" hidden="1" customHeight="1" outlineLevel="1" x14ac:dyDescent="0.4">
      <c r="F7" s="7" t="s">
        <v>55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</row>
    <row r="8" spans="1:52" ht="18" hidden="1" customHeight="1" outlineLevel="1" x14ac:dyDescent="0.3">
      <c r="C8" s="4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</row>
    <row r="9" spans="1:52" ht="18" hidden="1" customHeight="1" outlineLevel="1" x14ac:dyDescent="0.3">
      <c r="C9" s="47"/>
      <c r="F9" s="8" t="s">
        <v>5</v>
      </c>
      <c r="G9" s="8" t="s">
        <v>25</v>
      </c>
      <c r="H9" s="8" t="s">
        <v>25</v>
      </c>
      <c r="I9" s="8" t="s">
        <v>3</v>
      </c>
      <c r="J9" s="8" t="s">
        <v>4</v>
      </c>
      <c r="K9" s="8" t="s">
        <v>33</v>
      </c>
      <c r="L9" s="8" t="s">
        <v>56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</row>
    <row r="10" spans="1:52" ht="18" hidden="1" customHeight="1" outlineLevel="1" x14ac:dyDescent="0.3">
      <c r="F10" s="6" t="str">
        <f>IF(Results_UOM!$C$28="","",CONCATENATE("symbol in ('",_xlfn.TEXTJOIN("','",TRUE,Symbol_list_UOM), "')"))</f>
        <v>symbol in ('PCAAS00','PUADV00','PUAFZ00','PUAAK00','NMNG001','AAMBR00','BDLM001','AAJKM00')</v>
      </c>
      <c r="G10" s="6" t="str" cm="1">
        <f t="array" ref="G10">IF(F10="","",start_date_UOM)</f>
        <v>&gt;=2023-01-01</v>
      </c>
      <c r="H10" s="6" t="str" cm="1">
        <f t="array" ref="H10">IF(F10="","",end_date_UOM)</f>
        <v>&lt;=2025-01-07</v>
      </c>
      <c r="I10" s="6" t="str">
        <f>IF(AND(C19="",C20="",C21="",C22=""),"",CONCATENATE(" and bate in ('",_xlfn.TEXTJOIN("', '",TRUE,IFERROR(VLOOKUP(Results_UOM!C19,DataDictionary!J10:K15,2,FALSE),""),IFERROR(VLOOKUP(Results_UOM!C20,DataDictionary!J10:K15,2,FALSE),""),IFERROR(VLOOKUP(Results_UOM!C21,DataDictionary!J10:K15,2,FALSE),""),IFERROR(VLOOKUP(Results_UOM!C22,DataDictionary!J10:K15,2,FALSE),"")),"')"))</f>
        <v xml:space="preserve"> and bate in ('c', 'u')</v>
      </c>
      <c r="J10" s="6" t="str">
        <f>IF(F10="","",IF(Results_UOM!$C$23="","",CONCATENATE("targetcurrency in ('",_xlfn.TEXTJOIN("','",TRUE,Currency_UOM),"","')")))</f>
        <v/>
      </c>
      <c r="K10" s="16" t="str">
        <f>IF(F10="","",IF(Results_UOM!$C$24="","",CONCATENATE(" targetUOM in ('",_xlfn.TEXTJOIN("','",TRUE,targetUOM),"","')")))</f>
        <v/>
      </c>
      <c r="L10" s="6" t="str">
        <f>Results_UOM!C25 &amp;" " &amp;Results_UOM!D25</f>
        <v>Assessdate Desc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</row>
    <row r="11" spans="1:52" ht="18" hidden="1" customHeight="1" outlineLevel="1" x14ac:dyDescent="0.3">
      <c r="F11" s="6"/>
      <c r="G11" s="6"/>
      <c r="H11" s="6"/>
      <c r="I11" s="6"/>
      <c r="J11" s="6"/>
      <c r="K11" s="6"/>
      <c r="L11" s="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</row>
    <row r="12" spans="1:52" ht="18" hidden="1" customHeight="1" outlineLevel="1" x14ac:dyDescent="0.3">
      <c r="F12" s="8" t="s">
        <v>57</v>
      </c>
      <c r="G12" s="15"/>
      <c r="H12" s="15"/>
      <c r="I12" s="15"/>
      <c r="J12" s="15"/>
      <c r="K12" s="15"/>
      <c r="L12" s="15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</row>
    <row r="13" spans="1:52" ht="18" hidden="1" customHeight="1" outlineLevel="1" x14ac:dyDescent="0.3">
      <c r="F13" s="6" t="str">
        <f>IF(AND(Results_UOM!$C$23="",Results_UOM!$C$24=""),CONCATENATE(F10," and ",G9,G10," and ",H9,H10,I10),IF(Results_UOM!$C$24="",CONCATENATE(F10," and ",G9,G10," and ",H9,H10,I10," and ",J10),IF(Results_UOM!$C$23="",CONCATENATE(F10," and ",G9,G10," and ",H9,H10,I10," and ",K10),CONCATENATE(F10," and ",J10," and ",G9,G10," and ",H9,H10,I10," and ",K10,))))</f>
        <v>symbol in ('PCAAS00','PUADV00','PUAFZ00','PUAAK00','NMNG001','AAMBR00','BDLM001','AAJKM00') and AssessDate&gt;=2023-01-01 and AssessDate&lt;=2025-01-07 and bate in ('c', 'u')</v>
      </c>
      <c r="G13" s="6"/>
      <c r="H13" s="6"/>
      <c r="I13" s="6"/>
      <c r="J13" s="6"/>
      <c r="K13" s="6"/>
      <c r="L13" s="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</row>
    <row r="14" spans="1:52" ht="18" hidden="1" customHeight="1" outlineLevel="1" x14ac:dyDescent="0.3"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</row>
    <row r="15" spans="1:52" ht="18" customHeight="1" collapsed="1" x14ac:dyDescent="0.4">
      <c r="B15" s="7" t="s">
        <v>0</v>
      </c>
      <c r="F15" s="21" t="s">
        <v>6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</row>
    <row r="16" spans="1:52" s="16" customFormat="1" ht="18" customHeight="1" x14ac:dyDescent="0.3">
      <c r="A16" s="70"/>
      <c r="B16" s="1"/>
      <c r="C16" s="1"/>
      <c r="D16" s="1"/>
      <c r="E16" s="1"/>
      <c r="F16" s="68" t="str" cm="1">
        <f t="array" ref="F16">_xll.PlattsGetData("MD",dataseries_UOM,columns_list_UOM,F13,L10)</f>
        <v>PLATTS MARKET DATA_HISTORY-SYMBOL_DATA</v>
      </c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</row>
    <row r="17" spans="1:52" s="17" customFormat="1" ht="26.15" customHeight="1" x14ac:dyDescent="0.3">
      <c r="A17" s="70"/>
      <c r="B17" s="35" t="s">
        <v>1</v>
      </c>
      <c r="C17" s="48">
        <v>44927</v>
      </c>
      <c r="D17" s="4"/>
      <c r="E17" s="1"/>
      <c r="F17" s="19"/>
      <c r="G17" s="31" t="s">
        <v>58</v>
      </c>
      <c r="H17" s="31" t="s">
        <v>59</v>
      </c>
      <c r="I17" s="31" t="s">
        <v>60</v>
      </c>
      <c r="J17" s="31" t="s">
        <v>61</v>
      </c>
      <c r="K17" s="31" t="s">
        <v>124</v>
      </c>
      <c r="L17" s="31" t="s">
        <v>125</v>
      </c>
      <c r="M17" s="31" t="s">
        <v>126</v>
      </c>
      <c r="N17" s="31" t="s">
        <v>62</v>
      </c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</row>
    <row r="18" spans="1:52" s="18" customFormat="1" ht="42" customHeight="1" x14ac:dyDescent="0.3">
      <c r="A18" s="73"/>
      <c r="B18" s="35" t="s">
        <v>2</v>
      </c>
      <c r="C18" s="69" cm="1">
        <f t="array" ref="C18">_xll.PlattsToday()</f>
        <v>45664.493627812502</v>
      </c>
      <c r="D18" s="4"/>
      <c r="E18" s="3"/>
      <c r="F18" s="5"/>
      <c r="G18" s="33" t="s">
        <v>110</v>
      </c>
      <c r="H18" s="33" t="s">
        <v>111</v>
      </c>
      <c r="I18" s="33" t="s">
        <v>218</v>
      </c>
      <c r="J18" s="33" t="s">
        <v>219</v>
      </c>
      <c r="K18" s="33" t="s">
        <v>221</v>
      </c>
      <c r="L18" s="33" t="s">
        <v>222</v>
      </c>
      <c r="M18" s="33" t="s">
        <v>223</v>
      </c>
      <c r="N18" s="33" t="s">
        <v>220</v>
      </c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</row>
    <row r="19" spans="1:52" s="17" customFormat="1" ht="26.15" customHeight="1" x14ac:dyDescent="0.3">
      <c r="A19" s="72"/>
      <c r="B19" s="35" t="s">
        <v>35</v>
      </c>
      <c r="C19" s="49" t="s">
        <v>38</v>
      </c>
      <c r="D19" s="34"/>
      <c r="E19" s="1"/>
      <c r="F19" s="5"/>
      <c r="G19" s="32" t="s">
        <v>63</v>
      </c>
      <c r="H19" s="32" t="s">
        <v>64</v>
      </c>
      <c r="I19" s="32" t="s">
        <v>63</v>
      </c>
      <c r="J19" s="32" t="s">
        <v>64</v>
      </c>
      <c r="K19" s="32" t="s">
        <v>138</v>
      </c>
      <c r="L19" s="32" t="s">
        <v>63</v>
      </c>
      <c r="M19" s="32" t="s">
        <v>63</v>
      </c>
      <c r="N19" s="32" t="s">
        <v>63</v>
      </c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</row>
    <row r="20" spans="1:52" s="17" customFormat="1" ht="26.15" customHeight="1" x14ac:dyDescent="0.3">
      <c r="A20" s="72"/>
      <c r="B20" s="35" t="s">
        <v>36</v>
      </c>
      <c r="C20" s="48" t="s">
        <v>44</v>
      </c>
      <c r="D20" s="34"/>
      <c r="E20" s="1"/>
      <c r="F20" s="5"/>
      <c r="G20" s="32" t="s">
        <v>112</v>
      </c>
      <c r="H20" s="32" t="s">
        <v>112</v>
      </c>
      <c r="I20" s="32" t="s">
        <v>112</v>
      </c>
      <c r="J20" s="32" t="s">
        <v>112</v>
      </c>
      <c r="K20" s="32" t="s">
        <v>112</v>
      </c>
      <c r="L20" s="32" t="s">
        <v>112</v>
      </c>
      <c r="M20" s="32" t="s">
        <v>112</v>
      </c>
      <c r="N20" s="32" t="s">
        <v>112</v>
      </c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</row>
    <row r="21" spans="1:52" s="17" customFormat="1" ht="26.15" customHeight="1" x14ac:dyDescent="0.3">
      <c r="A21" s="72"/>
      <c r="B21" s="35" t="s">
        <v>37</v>
      </c>
      <c r="C21" s="50"/>
      <c r="D21" s="34"/>
      <c r="F21" s="38" t="s">
        <v>25</v>
      </c>
      <c r="G21" s="32" t="s">
        <v>39</v>
      </c>
      <c r="H21" s="32" t="s">
        <v>39</v>
      </c>
      <c r="I21" s="32" t="s">
        <v>39</v>
      </c>
      <c r="J21" s="32" t="s">
        <v>39</v>
      </c>
      <c r="K21" s="32" t="s">
        <v>39</v>
      </c>
      <c r="L21" s="32" t="s">
        <v>39</v>
      </c>
      <c r="M21" s="32" t="s">
        <v>39</v>
      </c>
      <c r="N21" s="32" t="s">
        <v>39</v>
      </c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</row>
    <row r="22" spans="1:52" s="17" customFormat="1" ht="18" customHeight="1" x14ac:dyDescent="0.3">
      <c r="A22" s="72"/>
      <c r="B22" s="35" t="s">
        <v>98</v>
      </c>
      <c r="C22" s="50"/>
      <c r="E22" s="1"/>
      <c r="F22" s="25">
        <v>45664</v>
      </c>
      <c r="G22" s="63">
        <v>77.89</v>
      </c>
      <c r="H22" s="63">
        <v>448</v>
      </c>
      <c r="I22" s="63">
        <v>67.58</v>
      </c>
      <c r="J22" s="63">
        <v>463</v>
      </c>
      <c r="K22" s="63">
        <v>3.4489999999999998</v>
      </c>
      <c r="L22" s="63">
        <v>74.55</v>
      </c>
      <c r="M22" s="63">
        <v>76.87</v>
      </c>
      <c r="N22" s="63">
        <v>-2.2000000000000002</v>
      </c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</row>
    <row r="23" spans="1:52" s="17" customFormat="1" ht="18" customHeight="1" x14ac:dyDescent="0.3">
      <c r="A23" s="72"/>
      <c r="B23" s="35" t="s">
        <v>99</v>
      </c>
      <c r="C23" s="48"/>
      <c r="D23" s="34"/>
      <c r="E23" s="1"/>
      <c r="F23" s="26">
        <v>45663</v>
      </c>
      <c r="G23" s="64">
        <v>77.569999999999993</v>
      </c>
      <c r="H23" s="64">
        <v>455.62</v>
      </c>
      <c r="I23" s="64">
        <v>67.09</v>
      </c>
      <c r="J23" s="64">
        <v>459.5</v>
      </c>
      <c r="K23" s="64">
        <v>3.6720000000000002</v>
      </c>
      <c r="L23" s="64">
        <v>73.760000000000005</v>
      </c>
      <c r="M23" s="64">
        <v>76.59</v>
      </c>
      <c r="N23" s="64">
        <v>-2.2000000000000002</v>
      </c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</row>
    <row r="24" spans="1:52" s="17" customFormat="1" ht="18" customHeight="1" x14ac:dyDescent="0.3">
      <c r="A24" s="72"/>
      <c r="B24" s="35" t="s">
        <v>78</v>
      </c>
      <c r="C24" s="48"/>
      <c r="D24" s="34"/>
      <c r="E24" s="1"/>
      <c r="F24" s="27">
        <v>45660</v>
      </c>
      <c r="G24" s="65">
        <v>76.760000000000005</v>
      </c>
      <c r="H24" s="65">
        <v>461.62</v>
      </c>
      <c r="I24" s="65">
        <v>67.75</v>
      </c>
      <c r="J24" s="65">
        <v>467</v>
      </c>
      <c r="K24" s="65">
        <v>3.3540000000000001</v>
      </c>
      <c r="L24" s="65">
        <v>74.16</v>
      </c>
      <c r="M24" s="65">
        <v>76.260000000000005</v>
      </c>
      <c r="N24" s="65">
        <v>-2.2000000000000002</v>
      </c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</row>
    <row r="25" spans="1:52" s="17" customFormat="1" ht="18" customHeight="1" x14ac:dyDescent="0.3">
      <c r="A25" s="72"/>
      <c r="B25" s="35" t="s">
        <v>54</v>
      </c>
      <c r="C25" s="48" t="s">
        <v>10</v>
      </c>
      <c r="D25" s="48" t="s">
        <v>11</v>
      </c>
      <c r="E25" s="1"/>
      <c r="F25" s="26">
        <v>45659</v>
      </c>
      <c r="G25" s="64">
        <v>76.53</v>
      </c>
      <c r="H25" s="64">
        <v>454.9</v>
      </c>
      <c r="I25" s="64">
        <v>66.62</v>
      </c>
      <c r="J25" s="64">
        <v>475.25</v>
      </c>
      <c r="K25" s="64">
        <v>3.66</v>
      </c>
      <c r="L25" s="64">
        <v>73.33</v>
      </c>
      <c r="M25" s="64">
        <v>76.13</v>
      </c>
      <c r="N25" s="64">
        <v>-2.2000000000000002</v>
      </c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</row>
    <row r="26" spans="1:52" s="17" customFormat="1" ht="18" customHeight="1" x14ac:dyDescent="0.3">
      <c r="A26" s="72"/>
      <c r="B26" s="1"/>
      <c r="C26" s="30"/>
      <c r="D26" s="1"/>
      <c r="E26" s="1"/>
      <c r="F26" s="27">
        <v>45657</v>
      </c>
      <c r="G26" s="65">
        <v>74.644999999999996</v>
      </c>
      <c r="H26" s="65">
        <v>456.25</v>
      </c>
      <c r="I26" s="65">
        <v>66.150000000000006</v>
      </c>
      <c r="J26" s="65">
        <v>479.75</v>
      </c>
      <c r="K26" s="65">
        <v>3.633</v>
      </c>
      <c r="L26" s="65">
        <v>72.02</v>
      </c>
      <c r="M26" s="65">
        <v>74.89</v>
      </c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</row>
    <row r="27" spans="1:52" s="17" customFormat="1" ht="18" customHeight="1" x14ac:dyDescent="0.3">
      <c r="A27" s="72"/>
      <c r="B27" s="5"/>
      <c r="C27" s="23" t="s">
        <v>5</v>
      </c>
      <c r="D27" s="1"/>
      <c r="E27" s="1"/>
      <c r="F27" s="26">
        <v>45656</v>
      </c>
      <c r="G27" s="64">
        <v>74.08</v>
      </c>
      <c r="H27" s="64">
        <v>452.28</v>
      </c>
      <c r="I27" s="64">
        <v>66.2</v>
      </c>
      <c r="J27" s="64">
        <v>478.75</v>
      </c>
      <c r="K27" s="64">
        <v>3.9359999999999999</v>
      </c>
      <c r="L27" s="64">
        <v>71.290000000000006</v>
      </c>
      <c r="M27" s="64">
        <v>74.400000000000006</v>
      </c>
      <c r="N27" s="64">
        <v>-2.2999999999999998</v>
      </c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</row>
    <row r="28" spans="1:52" s="17" customFormat="1" ht="18" customHeight="1" x14ac:dyDescent="0.3">
      <c r="A28" s="72"/>
      <c r="B28" s="5"/>
      <c r="C28" s="51" t="s">
        <v>58</v>
      </c>
      <c r="D28" s="1"/>
      <c r="E28" s="1"/>
      <c r="F28" s="27">
        <v>45653</v>
      </c>
      <c r="G28" s="65">
        <v>74.09</v>
      </c>
      <c r="H28" s="65">
        <v>450.94</v>
      </c>
      <c r="I28" s="65">
        <v>67.099999999999994</v>
      </c>
      <c r="J28" s="65">
        <v>480</v>
      </c>
      <c r="K28" s="65">
        <v>3.5139999999999998</v>
      </c>
      <c r="L28" s="65">
        <v>70.900000000000006</v>
      </c>
      <c r="M28" s="65">
        <v>74.16</v>
      </c>
      <c r="N28" s="65">
        <v>-2.35</v>
      </c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</row>
    <row r="29" spans="1:52" s="17" customFormat="1" ht="18" customHeight="1" x14ac:dyDescent="0.3">
      <c r="A29" s="72"/>
      <c r="B29" s="1"/>
      <c r="C29" s="51" t="s">
        <v>59</v>
      </c>
      <c r="D29" s="1"/>
      <c r="E29" s="1"/>
      <c r="F29" s="26">
        <v>45652</v>
      </c>
      <c r="G29" s="64"/>
      <c r="H29" s="64">
        <v>450.41</v>
      </c>
      <c r="I29" s="64">
        <v>66.16</v>
      </c>
      <c r="J29" s="64"/>
      <c r="K29" s="64">
        <v>3.7149999999999999</v>
      </c>
      <c r="L29" s="64">
        <v>69.819999999999993</v>
      </c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</row>
    <row r="30" spans="1:52" s="17" customFormat="1" ht="18" customHeight="1" x14ac:dyDescent="0.3">
      <c r="A30" s="72"/>
      <c r="C30" s="51" t="s">
        <v>60</v>
      </c>
      <c r="D30" s="1"/>
      <c r="E30" s="1"/>
      <c r="F30" s="27">
        <v>45650</v>
      </c>
      <c r="G30" s="65">
        <v>73.165000000000006</v>
      </c>
      <c r="H30" s="65">
        <v>447.5</v>
      </c>
      <c r="I30" s="65">
        <v>66.64</v>
      </c>
      <c r="J30" s="65">
        <v>477.75</v>
      </c>
      <c r="K30" s="65">
        <v>3.9460000000000002</v>
      </c>
      <c r="L30" s="65">
        <v>70.95</v>
      </c>
      <c r="M30" s="65">
        <v>73.23</v>
      </c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</row>
    <row r="31" spans="1:52" s="17" customFormat="1" ht="18" customHeight="1" x14ac:dyDescent="0.3">
      <c r="A31" s="72"/>
      <c r="B31" s="1"/>
      <c r="C31" s="52" t="s">
        <v>61</v>
      </c>
      <c r="D31" s="1"/>
      <c r="E31" s="1"/>
      <c r="F31" s="26">
        <v>45649</v>
      </c>
      <c r="G31" s="64">
        <v>71.92</v>
      </c>
      <c r="H31" s="64">
        <v>447.71</v>
      </c>
      <c r="I31" s="64">
        <v>66.040000000000006</v>
      </c>
      <c r="J31" s="64">
        <v>472.25</v>
      </c>
      <c r="K31" s="64">
        <v>3.6560000000000001</v>
      </c>
      <c r="L31" s="64">
        <v>70.14</v>
      </c>
      <c r="M31" s="64">
        <v>72.06</v>
      </c>
      <c r="N31" s="64">
        <v>-2.4</v>
      </c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</row>
    <row r="32" spans="1:52" s="17" customFormat="1" ht="18" customHeight="1" x14ac:dyDescent="0.3">
      <c r="A32" s="72"/>
      <c r="B32" s="1"/>
      <c r="C32" s="52" t="s">
        <v>124</v>
      </c>
      <c r="D32" s="1"/>
      <c r="E32" s="1"/>
      <c r="F32" s="27">
        <v>45646</v>
      </c>
      <c r="G32" s="65">
        <v>73.540000000000006</v>
      </c>
      <c r="H32" s="65">
        <v>447.08</v>
      </c>
      <c r="I32" s="65">
        <v>66.8</v>
      </c>
      <c r="J32" s="65">
        <v>476.75</v>
      </c>
      <c r="K32" s="65">
        <v>3.7480000000000002</v>
      </c>
      <c r="L32" s="65">
        <v>70.06</v>
      </c>
      <c r="M32" s="65">
        <v>72.760000000000005</v>
      </c>
      <c r="N32" s="65">
        <v>-2.4500000000000002</v>
      </c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</row>
    <row r="33" spans="1:52" s="17" customFormat="1" ht="18" customHeight="1" x14ac:dyDescent="0.3">
      <c r="A33" s="72"/>
      <c r="B33" s="1"/>
      <c r="C33" s="51" t="s">
        <v>125</v>
      </c>
      <c r="D33" s="1"/>
      <c r="E33" s="1"/>
      <c r="F33" s="26">
        <v>45645</v>
      </c>
      <c r="G33" s="64">
        <v>73.715000000000003</v>
      </c>
      <c r="H33" s="64">
        <v>449.98</v>
      </c>
      <c r="I33" s="64">
        <v>66.45</v>
      </c>
      <c r="J33" s="64">
        <v>479.5</v>
      </c>
      <c r="K33" s="64">
        <v>3.5840000000000001</v>
      </c>
      <c r="L33" s="64">
        <v>72.16</v>
      </c>
      <c r="M33" s="64">
        <v>72.790000000000006</v>
      </c>
      <c r="N33" s="64">
        <v>-2.5499999999999998</v>
      </c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</row>
    <row r="34" spans="1:52" s="17" customFormat="1" ht="18" customHeight="1" x14ac:dyDescent="0.3">
      <c r="A34" s="72"/>
      <c r="B34" s="1"/>
      <c r="C34" s="51" t="s">
        <v>126</v>
      </c>
      <c r="D34" s="1"/>
      <c r="E34" s="1"/>
      <c r="F34" s="27">
        <v>45644</v>
      </c>
      <c r="G34" s="65">
        <v>74.995000000000005</v>
      </c>
      <c r="H34" s="65">
        <v>451.52</v>
      </c>
      <c r="I34" s="65">
        <v>66.55</v>
      </c>
      <c r="J34" s="65">
        <v>486.25</v>
      </c>
      <c r="K34" s="65">
        <v>3.3740000000000001</v>
      </c>
      <c r="L34" s="65">
        <v>74.08</v>
      </c>
      <c r="M34" s="65">
        <v>73.989999999999995</v>
      </c>
      <c r="N34" s="65">
        <v>-2.65</v>
      </c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</row>
    <row r="35" spans="1:52" s="17" customFormat="1" ht="18" customHeight="1" x14ac:dyDescent="0.3">
      <c r="A35" s="72"/>
      <c r="B35" s="1"/>
      <c r="C35" s="51" t="s">
        <v>62</v>
      </c>
      <c r="D35" s="1"/>
      <c r="E35" s="1"/>
      <c r="F35" s="26">
        <v>45643</v>
      </c>
      <c r="G35" s="64">
        <v>73.680000000000007</v>
      </c>
      <c r="H35" s="64">
        <v>446.52</v>
      </c>
      <c r="I35" s="64">
        <v>66.63</v>
      </c>
      <c r="J35" s="64">
        <v>482.25</v>
      </c>
      <c r="K35" s="64">
        <v>3.3079999999999998</v>
      </c>
      <c r="L35" s="64">
        <v>72.08</v>
      </c>
      <c r="M35" s="64">
        <v>72.56</v>
      </c>
      <c r="N35" s="64">
        <v>-2.65</v>
      </c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</row>
    <row r="36" spans="1:52" s="17" customFormat="1" ht="18" customHeight="1" x14ac:dyDescent="0.3">
      <c r="A36" s="72"/>
      <c r="B36" s="1"/>
      <c r="C36" s="51"/>
      <c r="D36" s="1"/>
      <c r="E36" s="1"/>
      <c r="F36" s="27">
        <v>45642</v>
      </c>
      <c r="G36" s="65">
        <v>74.739999999999995</v>
      </c>
      <c r="H36" s="65">
        <v>451.23</v>
      </c>
      <c r="I36" s="65">
        <v>67.180000000000007</v>
      </c>
      <c r="J36" s="65">
        <v>488</v>
      </c>
      <c r="K36" s="65">
        <v>3.214</v>
      </c>
      <c r="L36" s="65">
        <v>71.81</v>
      </c>
      <c r="M36" s="65">
        <v>73.650000000000006</v>
      </c>
      <c r="N36" s="65">
        <v>-2.65</v>
      </c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</row>
    <row r="37" spans="1:52" s="17" customFormat="1" ht="18" customHeight="1" x14ac:dyDescent="0.3">
      <c r="A37" s="72"/>
      <c r="B37" s="1"/>
      <c r="C37" s="51"/>
      <c r="D37" s="1"/>
      <c r="E37" s="1"/>
      <c r="F37" s="26">
        <v>45639</v>
      </c>
      <c r="G37" s="64">
        <v>75.084999999999994</v>
      </c>
      <c r="H37" s="64">
        <v>440.89</v>
      </c>
      <c r="I37" s="64">
        <v>67.97</v>
      </c>
      <c r="J37" s="64">
        <v>493.5</v>
      </c>
      <c r="K37" s="64">
        <v>3.28</v>
      </c>
      <c r="L37" s="64">
        <v>72.09</v>
      </c>
      <c r="M37" s="64">
        <v>74.010000000000005</v>
      </c>
      <c r="N37" s="64">
        <v>-2.7</v>
      </c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</row>
    <row r="38" spans="1:52" s="17" customFormat="1" ht="18" customHeight="1" x14ac:dyDescent="0.3">
      <c r="A38" s="72"/>
      <c r="B38" s="1"/>
      <c r="C38" s="51"/>
      <c r="D38" s="1"/>
      <c r="E38" s="1"/>
      <c r="F38" s="27">
        <v>45638</v>
      </c>
      <c r="G38" s="65">
        <v>73.61</v>
      </c>
      <c r="H38" s="65">
        <v>442.3</v>
      </c>
      <c r="I38" s="65">
        <v>66.5</v>
      </c>
      <c r="J38" s="65">
        <v>482.5</v>
      </c>
      <c r="K38" s="65">
        <v>3.4550000000000001</v>
      </c>
      <c r="L38" s="65">
        <v>70.77</v>
      </c>
      <c r="M38" s="65">
        <v>72.5</v>
      </c>
      <c r="N38" s="65">
        <v>-2.7</v>
      </c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</row>
    <row r="39" spans="1:52" s="17" customFormat="1" ht="18" customHeight="1" x14ac:dyDescent="0.3">
      <c r="A39" s="72"/>
      <c r="B39" s="1"/>
      <c r="C39" s="51"/>
      <c r="D39" s="1"/>
      <c r="E39" s="1"/>
      <c r="F39" s="26">
        <v>45637</v>
      </c>
      <c r="G39" s="64">
        <v>74.319999999999993</v>
      </c>
      <c r="H39" s="64">
        <v>430.72</v>
      </c>
      <c r="I39" s="64">
        <v>66.63</v>
      </c>
      <c r="J39" s="64">
        <v>485.25</v>
      </c>
      <c r="K39" s="64">
        <v>3.3780000000000001</v>
      </c>
      <c r="L39" s="64">
        <v>71.09</v>
      </c>
      <c r="M39" s="64">
        <v>72.989999999999995</v>
      </c>
      <c r="N39" s="64">
        <v>-2.7</v>
      </c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</row>
    <row r="40" spans="1:52" s="17" customFormat="1" ht="18" customHeight="1" x14ac:dyDescent="0.3">
      <c r="A40" s="72"/>
      <c r="B40" s="1"/>
      <c r="C40" s="51"/>
      <c r="D40" s="1"/>
      <c r="E40" s="1"/>
      <c r="F40" s="27">
        <v>45636</v>
      </c>
      <c r="G40" s="65">
        <v>73.894999999999996</v>
      </c>
      <c r="H40" s="65">
        <v>433.64</v>
      </c>
      <c r="I40" s="65">
        <v>65.709999999999994</v>
      </c>
      <c r="J40" s="65">
        <v>482.5</v>
      </c>
      <c r="K40" s="65">
        <v>3.1629999999999998</v>
      </c>
      <c r="L40" s="65">
        <v>69.09</v>
      </c>
      <c r="M40" s="65">
        <v>72.459999999999994</v>
      </c>
      <c r="N40" s="65">
        <v>-2.7</v>
      </c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</row>
    <row r="41" spans="1:52" s="17" customFormat="1" ht="18" customHeight="1" x14ac:dyDescent="0.3">
      <c r="A41" s="72"/>
      <c r="B41" s="1"/>
      <c r="C41" s="51"/>
      <c r="D41" s="1"/>
      <c r="E41" s="1"/>
      <c r="F41" s="26">
        <v>45635</v>
      </c>
      <c r="G41" s="64">
        <v>73.760000000000005</v>
      </c>
      <c r="H41" s="64">
        <v>435.34</v>
      </c>
      <c r="I41" s="64">
        <v>65.47</v>
      </c>
      <c r="J41" s="64">
        <v>480.75</v>
      </c>
      <c r="K41" s="64">
        <v>3.1819999999999999</v>
      </c>
      <c r="L41" s="64">
        <v>68.569999999999993</v>
      </c>
      <c r="M41" s="64">
        <v>72.349999999999994</v>
      </c>
      <c r="N41" s="64">
        <v>-2.75</v>
      </c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</row>
    <row r="42" spans="1:52" s="17" customFormat="1" ht="18" customHeight="1" x14ac:dyDescent="0.3">
      <c r="A42" s="72"/>
      <c r="B42" s="1"/>
      <c r="C42" s="51"/>
      <c r="D42" s="1"/>
      <c r="E42" s="1"/>
      <c r="F42" s="27">
        <v>45632</v>
      </c>
      <c r="G42" s="65">
        <v>72.739999999999995</v>
      </c>
      <c r="H42" s="65">
        <v>436.92</v>
      </c>
      <c r="I42" s="65">
        <v>64.099999999999994</v>
      </c>
      <c r="J42" s="65">
        <v>482.25</v>
      </c>
      <c r="K42" s="65">
        <v>3.0760000000000001</v>
      </c>
      <c r="L42" s="65">
        <v>67.3</v>
      </c>
      <c r="M42" s="65">
        <v>71.27</v>
      </c>
      <c r="N42" s="65">
        <v>-2.75</v>
      </c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</row>
    <row r="43" spans="1:52" s="17" customFormat="1" ht="18" customHeight="1" x14ac:dyDescent="0.3">
      <c r="A43" s="72"/>
      <c r="B43" s="1"/>
      <c r="C43" s="51"/>
      <c r="D43" s="1"/>
      <c r="E43" s="1"/>
      <c r="F43" s="26">
        <v>45631</v>
      </c>
      <c r="G43" s="64">
        <v>73.885000000000005</v>
      </c>
      <c r="H43" s="64">
        <v>438.29</v>
      </c>
      <c r="I43" s="64">
        <v>64.25</v>
      </c>
      <c r="J43" s="64">
        <v>489</v>
      </c>
      <c r="K43" s="64">
        <v>3.0790000000000002</v>
      </c>
      <c r="L43" s="64">
        <v>68.400000000000006</v>
      </c>
      <c r="M43" s="64">
        <v>72.069999999999993</v>
      </c>
      <c r="N43" s="64">
        <v>-2.75</v>
      </c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</row>
    <row r="44" spans="1:52" s="17" customFormat="1" ht="18" customHeight="1" x14ac:dyDescent="0.3">
      <c r="A44" s="72"/>
      <c r="B44" s="1"/>
      <c r="C44" s="51"/>
      <c r="D44" s="1"/>
      <c r="E44" s="1"/>
      <c r="F44" s="27">
        <v>45630</v>
      </c>
      <c r="G44" s="65">
        <v>74.94</v>
      </c>
      <c r="H44" s="65">
        <v>449.37</v>
      </c>
      <c r="I44" s="65">
        <v>64.209999999999994</v>
      </c>
      <c r="J44" s="65">
        <v>493.25</v>
      </c>
      <c r="K44" s="65">
        <v>3.0430000000000001</v>
      </c>
      <c r="L44" s="65">
        <v>68.84</v>
      </c>
      <c r="M44" s="65">
        <v>73.290000000000006</v>
      </c>
      <c r="N44" s="65">
        <v>-2.75</v>
      </c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</row>
    <row r="45" spans="1:52" s="17" customFormat="1" ht="18" customHeight="1" x14ac:dyDescent="0.3">
      <c r="A45" s="72"/>
      <c r="B45" s="1"/>
      <c r="C45" s="51"/>
      <c r="D45" s="1"/>
      <c r="E45" s="1"/>
      <c r="F45" s="26">
        <v>45629</v>
      </c>
      <c r="G45" s="64">
        <v>75.02</v>
      </c>
      <c r="H45" s="64">
        <v>449.12</v>
      </c>
      <c r="I45" s="64">
        <v>66.16</v>
      </c>
      <c r="J45" s="64">
        <v>487</v>
      </c>
      <c r="K45" s="64">
        <v>3.0419999999999998</v>
      </c>
      <c r="L45" s="64">
        <v>70.19</v>
      </c>
      <c r="M45" s="64">
        <v>73.459999999999994</v>
      </c>
      <c r="N45" s="64">
        <v>-2.85</v>
      </c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</row>
    <row r="46" spans="1:52" s="17" customFormat="1" ht="18" customHeight="1" x14ac:dyDescent="0.3">
      <c r="A46" s="72"/>
      <c r="B46" s="1"/>
      <c r="C46" s="51"/>
      <c r="D46" s="1"/>
      <c r="E46" s="1"/>
      <c r="F46" s="27">
        <v>45628</v>
      </c>
      <c r="G46" s="65">
        <v>73.05</v>
      </c>
      <c r="H46" s="65">
        <v>459.02</v>
      </c>
      <c r="I46" s="65">
        <v>64.83</v>
      </c>
      <c r="J46" s="65">
        <v>469.5</v>
      </c>
      <c r="K46" s="65">
        <v>3.2130000000000001</v>
      </c>
      <c r="L46" s="65">
        <v>67.8</v>
      </c>
      <c r="M46" s="65">
        <v>71.739999999999995</v>
      </c>
      <c r="N46" s="65">
        <v>-2.9</v>
      </c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</row>
    <row r="47" spans="1:52" s="17" customFormat="1" ht="18" customHeight="1" x14ac:dyDescent="0.3">
      <c r="A47" s="72"/>
      <c r="B47" s="1"/>
      <c r="C47" s="51"/>
      <c r="D47" s="1"/>
      <c r="E47" s="1"/>
      <c r="F47" s="26">
        <v>45625</v>
      </c>
      <c r="G47" s="64">
        <v>74.31</v>
      </c>
      <c r="H47" s="64">
        <v>460.15</v>
      </c>
      <c r="I47" s="64"/>
      <c r="J47" s="64">
        <v>477</v>
      </c>
      <c r="K47" s="64">
        <v>3.363</v>
      </c>
      <c r="L47" s="64"/>
      <c r="M47" s="64">
        <v>73.53</v>
      </c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</row>
    <row r="48" spans="1:52" s="17" customFormat="1" ht="18" customHeight="1" x14ac:dyDescent="0.3">
      <c r="A48" s="72"/>
      <c r="B48" s="1"/>
      <c r="C48" s="51"/>
      <c r="D48" s="1"/>
      <c r="E48" s="1"/>
      <c r="F48" s="27">
        <v>45624</v>
      </c>
      <c r="G48" s="65">
        <v>73.864999999999995</v>
      </c>
      <c r="H48" s="65">
        <v>455.5</v>
      </c>
      <c r="I48" s="65"/>
      <c r="J48" s="65">
        <v>472</v>
      </c>
      <c r="K48" s="65"/>
      <c r="L48" s="65"/>
      <c r="M48" s="65">
        <v>73.010000000000005</v>
      </c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</row>
    <row r="49" spans="1:52" s="17" customFormat="1" ht="18" customHeight="1" x14ac:dyDescent="0.3">
      <c r="A49" s="72"/>
      <c r="B49" s="1"/>
      <c r="C49" s="51"/>
      <c r="D49" s="1"/>
      <c r="E49" s="1"/>
      <c r="F49" s="26">
        <v>45623</v>
      </c>
      <c r="G49" s="64">
        <v>73.930000000000007</v>
      </c>
      <c r="H49" s="64">
        <v>456.54</v>
      </c>
      <c r="I49" s="64">
        <v>66</v>
      </c>
      <c r="J49" s="64">
        <v>472.5</v>
      </c>
      <c r="K49" s="64">
        <v>3.2040000000000002</v>
      </c>
      <c r="L49" s="64">
        <v>68.37</v>
      </c>
      <c r="M49" s="64">
        <v>73.040000000000006</v>
      </c>
      <c r="N49" s="64">
        <v>-2.85</v>
      </c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</row>
    <row r="50" spans="1:52" s="17" customFormat="1" ht="18" customHeight="1" x14ac:dyDescent="0.3">
      <c r="A50" s="72"/>
      <c r="B50" s="1"/>
      <c r="C50" s="51"/>
      <c r="D50" s="1"/>
      <c r="E50" s="1"/>
      <c r="F50" s="27">
        <v>45622</v>
      </c>
      <c r="G50" s="65">
        <v>74.584999999999994</v>
      </c>
      <c r="H50" s="65">
        <v>452.18</v>
      </c>
      <c r="I50" s="65">
        <v>65.260000000000005</v>
      </c>
      <c r="J50" s="65">
        <v>484.25</v>
      </c>
      <c r="K50" s="65">
        <v>3.431</v>
      </c>
      <c r="L50" s="65">
        <v>68.42</v>
      </c>
      <c r="M50" s="65">
        <v>73.56</v>
      </c>
      <c r="N50" s="65">
        <v>-2.8</v>
      </c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</row>
    <row r="51" spans="1:52" s="17" customFormat="1" ht="18" customHeight="1" x14ac:dyDescent="0.3">
      <c r="A51" s="72"/>
      <c r="B51" s="1"/>
      <c r="C51" s="51"/>
      <c r="D51" s="1"/>
      <c r="E51" s="1"/>
      <c r="F51" s="26">
        <v>45621</v>
      </c>
      <c r="G51" s="64">
        <v>74.290000000000006</v>
      </c>
      <c r="H51" s="64">
        <v>453.52</v>
      </c>
      <c r="I51" s="64">
        <v>64.569999999999993</v>
      </c>
      <c r="J51" s="64">
        <v>471.75</v>
      </c>
      <c r="K51" s="64">
        <v>3.3690000000000002</v>
      </c>
      <c r="L51" s="64">
        <v>69.739999999999995</v>
      </c>
      <c r="M51" s="64">
        <v>73.25</v>
      </c>
      <c r="N51" s="64">
        <v>-2.8</v>
      </c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</row>
    <row r="52" spans="1:52" s="17" customFormat="1" ht="18" customHeight="1" x14ac:dyDescent="0.3">
      <c r="A52" s="72"/>
      <c r="B52" s="1"/>
      <c r="C52" s="51"/>
      <c r="D52" s="1"/>
      <c r="E52" s="1"/>
      <c r="F52" s="27">
        <v>45618</v>
      </c>
      <c r="G52" s="65">
        <v>76.114999999999995</v>
      </c>
      <c r="H52" s="65">
        <v>459.31</v>
      </c>
      <c r="I52" s="65">
        <v>66.11</v>
      </c>
      <c r="J52" s="65">
        <v>482.75</v>
      </c>
      <c r="K52" s="65">
        <v>3.129</v>
      </c>
      <c r="L52" s="65">
        <v>71.39</v>
      </c>
      <c r="M52" s="65">
        <v>74.959999999999994</v>
      </c>
      <c r="N52" s="65">
        <v>-2.8</v>
      </c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</row>
    <row r="53" spans="1:52" s="17" customFormat="1" ht="18" customHeight="1" x14ac:dyDescent="0.3">
      <c r="A53" s="72"/>
      <c r="B53" s="1"/>
      <c r="C53" s="51"/>
      <c r="D53" s="1"/>
      <c r="E53" s="1"/>
      <c r="F53" s="26">
        <v>45617</v>
      </c>
      <c r="G53" s="64">
        <v>75.209999999999994</v>
      </c>
      <c r="H53" s="64">
        <v>448.17</v>
      </c>
      <c r="I53" s="64">
        <v>65.28</v>
      </c>
      <c r="J53" s="64">
        <v>477.5</v>
      </c>
      <c r="K53" s="64">
        <v>3.339</v>
      </c>
      <c r="L53" s="64">
        <v>69.97</v>
      </c>
      <c r="M53" s="64">
        <v>73.989999999999995</v>
      </c>
      <c r="N53" s="64">
        <v>-2.8</v>
      </c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</row>
    <row r="54" spans="1:52" s="17" customFormat="1" ht="18" customHeight="1" x14ac:dyDescent="0.3">
      <c r="A54" s="72"/>
      <c r="B54" s="1"/>
      <c r="C54" s="51"/>
      <c r="D54" s="1"/>
      <c r="E54" s="1"/>
      <c r="F54" s="27">
        <v>45616</v>
      </c>
      <c r="G54" s="65">
        <v>74.52</v>
      </c>
      <c r="H54" s="65">
        <v>453.33</v>
      </c>
      <c r="I54" s="65">
        <v>64.099999999999994</v>
      </c>
      <c r="J54" s="65">
        <v>468.75</v>
      </c>
      <c r="K54" s="65">
        <v>3.1930000000000001</v>
      </c>
      <c r="L54" s="65">
        <v>68.47</v>
      </c>
      <c r="M54" s="65">
        <v>73.260000000000005</v>
      </c>
      <c r="N54" s="65">
        <v>-2.8</v>
      </c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</row>
    <row r="55" spans="1:52" s="17" customFormat="1" ht="18" customHeight="1" x14ac:dyDescent="0.3">
      <c r="A55" s="72"/>
      <c r="B55" s="1"/>
      <c r="C55" s="51"/>
      <c r="D55" s="1"/>
      <c r="E55" s="1"/>
      <c r="F55" s="26">
        <v>45615</v>
      </c>
      <c r="G55" s="64">
        <v>74.05</v>
      </c>
      <c r="H55" s="64">
        <v>449.14</v>
      </c>
      <c r="I55" s="64">
        <v>64.069999999999993</v>
      </c>
      <c r="J55" s="64">
        <v>465.75</v>
      </c>
      <c r="K55" s="64">
        <v>2.9980000000000002</v>
      </c>
      <c r="L55" s="64">
        <v>69.09</v>
      </c>
      <c r="M55" s="64">
        <v>72.819999999999993</v>
      </c>
      <c r="N55" s="64">
        <v>-2.6</v>
      </c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</row>
    <row r="56" spans="1:52" s="17" customFormat="1" ht="18" customHeight="1" x14ac:dyDescent="0.3">
      <c r="A56" s="72"/>
      <c r="B56" s="1"/>
      <c r="C56" s="51"/>
      <c r="D56" s="1"/>
      <c r="E56" s="1"/>
      <c r="F56" s="27">
        <v>45614</v>
      </c>
      <c r="G56" s="65">
        <v>74.534999999999997</v>
      </c>
      <c r="H56" s="65">
        <v>442.69</v>
      </c>
      <c r="I56" s="65">
        <v>63.62</v>
      </c>
      <c r="J56" s="65">
        <v>461.5</v>
      </c>
      <c r="K56" s="65">
        <v>2.9729999999999999</v>
      </c>
      <c r="L56" s="65">
        <v>68.760000000000005</v>
      </c>
      <c r="M56" s="65">
        <v>73.23</v>
      </c>
      <c r="N56" s="65">
        <v>-2.4</v>
      </c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</row>
    <row r="57" spans="1:52" s="17" customFormat="1" ht="18" customHeight="1" x14ac:dyDescent="0.3">
      <c r="A57" s="72"/>
      <c r="B57" s="1"/>
      <c r="C57" s="51"/>
      <c r="D57" s="1"/>
      <c r="E57" s="1"/>
      <c r="F57" s="26">
        <v>45611</v>
      </c>
      <c r="G57" s="64">
        <v>73.489999999999995</v>
      </c>
      <c r="H57" s="64">
        <v>448.4</v>
      </c>
      <c r="I57" s="64">
        <v>62.1</v>
      </c>
      <c r="J57" s="64">
        <v>454.25</v>
      </c>
      <c r="K57" s="64">
        <v>2.823</v>
      </c>
      <c r="L57" s="64">
        <v>66.069999999999993</v>
      </c>
      <c r="M57" s="64">
        <v>72.25</v>
      </c>
      <c r="N57" s="64">
        <v>-2.4500000000000002</v>
      </c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</row>
    <row r="58" spans="1:52" s="17" customFormat="1" ht="18" customHeight="1" x14ac:dyDescent="0.3">
      <c r="A58" s="72"/>
      <c r="B58" s="1"/>
      <c r="C58" s="51"/>
      <c r="D58" s="1"/>
      <c r="E58" s="1"/>
      <c r="F58" s="27">
        <v>45610</v>
      </c>
      <c r="G58" s="65">
        <v>73.67</v>
      </c>
      <c r="H58" s="65">
        <v>456.68</v>
      </c>
      <c r="I58" s="65">
        <v>64.48</v>
      </c>
      <c r="J58" s="65">
        <v>459.75</v>
      </c>
      <c r="K58" s="65">
        <v>2.7850000000000001</v>
      </c>
      <c r="L58" s="65">
        <v>67.849999999999994</v>
      </c>
      <c r="M58" s="65">
        <v>72.45</v>
      </c>
      <c r="N58" s="65">
        <v>-2.5</v>
      </c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</row>
    <row r="59" spans="1:52" s="17" customFormat="1" ht="18" customHeight="1" x14ac:dyDescent="0.3">
      <c r="A59" s="72"/>
      <c r="B59" s="1"/>
      <c r="C59" s="51"/>
      <c r="D59" s="1"/>
      <c r="E59" s="1"/>
      <c r="F59" s="26">
        <v>45609</v>
      </c>
      <c r="G59" s="64">
        <v>73.555000000000007</v>
      </c>
      <c r="H59" s="64">
        <v>447.6</v>
      </c>
      <c r="I59" s="64">
        <v>65.010000000000005</v>
      </c>
      <c r="J59" s="64">
        <v>463.25</v>
      </c>
      <c r="K59" s="64">
        <v>2.9830000000000001</v>
      </c>
      <c r="L59" s="64">
        <v>67.48</v>
      </c>
      <c r="M59" s="64">
        <v>72.239999999999995</v>
      </c>
      <c r="N59" s="64">
        <v>-2.8</v>
      </c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</row>
    <row r="60" spans="1:52" s="17" customFormat="1" ht="18" customHeight="1" x14ac:dyDescent="0.3">
      <c r="A60" s="72"/>
      <c r="B60" s="1"/>
      <c r="C60" s="51"/>
      <c r="D60" s="1"/>
      <c r="E60" s="1"/>
      <c r="F60" s="27">
        <v>45608</v>
      </c>
      <c r="G60" s="65">
        <v>72.915000000000006</v>
      </c>
      <c r="H60" s="65">
        <v>440.65</v>
      </c>
      <c r="I60" s="65">
        <v>64.31</v>
      </c>
      <c r="J60" s="65">
        <v>462.5</v>
      </c>
      <c r="K60" s="65">
        <v>2.907</v>
      </c>
      <c r="L60" s="65">
        <v>67.17</v>
      </c>
      <c r="M60" s="65">
        <v>72.09</v>
      </c>
      <c r="N60" s="65">
        <v>-2.9</v>
      </c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</row>
    <row r="61" spans="1:52" s="17" customFormat="1" ht="18" customHeight="1" x14ac:dyDescent="0.3">
      <c r="A61" s="72"/>
      <c r="B61" s="1"/>
      <c r="C61" s="51"/>
      <c r="D61" s="1"/>
      <c r="E61" s="1"/>
      <c r="F61" s="26">
        <v>45607</v>
      </c>
      <c r="G61" s="64">
        <v>72.37</v>
      </c>
      <c r="H61" s="64">
        <v>451.4</v>
      </c>
      <c r="I61" s="64">
        <v>64.42</v>
      </c>
      <c r="J61" s="64">
        <v>463.25</v>
      </c>
      <c r="K61" s="64">
        <v>2.92</v>
      </c>
      <c r="L61" s="64">
        <v>66.84</v>
      </c>
      <c r="M61" s="64">
        <v>71.760000000000005</v>
      </c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</row>
    <row r="62" spans="1:52" s="17" customFormat="1" ht="18" customHeight="1" x14ac:dyDescent="0.3">
      <c r="A62" s="72"/>
      <c r="B62" s="1"/>
      <c r="C62" s="51"/>
      <c r="D62" s="1"/>
      <c r="E62" s="1"/>
      <c r="F62" s="27">
        <v>45604</v>
      </c>
      <c r="G62" s="65">
        <v>74.064999999999998</v>
      </c>
      <c r="H62" s="65">
        <v>454.91</v>
      </c>
      <c r="I62" s="65">
        <v>65.55</v>
      </c>
      <c r="J62" s="65">
        <v>470.75</v>
      </c>
      <c r="K62" s="65">
        <v>2.669</v>
      </c>
      <c r="L62" s="65">
        <v>69.28</v>
      </c>
      <c r="M62" s="65">
        <v>73.44</v>
      </c>
      <c r="N62" s="65">
        <v>-2.9</v>
      </c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</row>
    <row r="63" spans="1:52" s="17" customFormat="1" ht="18" customHeight="1" x14ac:dyDescent="0.3">
      <c r="A63" s="72"/>
      <c r="B63" s="1"/>
      <c r="C63" s="51"/>
      <c r="D63" s="1"/>
      <c r="E63" s="1"/>
      <c r="F63" s="26">
        <v>45603</v>
      </c>
      <c r="G63" s="64">
        <v>75.64</v>
      </c>
      <c r="H63" s="64">
        <v>456.46</v>
      </c>
      <c r="I63" s="64">
        <v>66.39</v>
      </c>
      <c r="J63" s="64">
        <v>472.5</v>
      </c>
      <c r="K63" s="64">
        <v>2.6930000000000001</v>
      </c>
      <c r="L63" s="64">
        <v>71.260000000000005</v>
      </c>
      <c r="M63" s="64">
        <v>74.91</v>
      </c>
      <c r="N63" s="64">
        <v>-2.85</v>
      </c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</row>
    <row r="64" spans="1:52" s="17" customFormat="1" ht="18" customHeight="1" x14ac:dyDescent="0.3">
      <c r="A64" s="72"/>
      <c r="B64" s="1"/>
      <c r="C64" s="51"/>
      <c r="D64" s="1"/>
      <c r="E64" s="1"/>
      <c r="F64" s="27">
        <v>45602</v>
      </c>
      <c r="G64" s="65">
        <v>76.114999999999995</v>
      </c>
      <c r="H64" s="65">
        <v>461.4</v>
      </c>
      <c r="I64" s="65">
        <v>65.42</v>
      </c>
      <c r="J64" s="65">
        <v>474.75</v>
      </c>
      <c r="K64" s="65">
        <v>2.7469999999999999</v>
      </c>
      <c r="L64" s="65">
        <v>70.69</v>
      </c>
      <c r="M64" s="65">
        <v>75.400000000000006</v>
      </c>
      <c r="N64" s="65">
        <v>-2.75</v>
      </c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</row>
    <row r="65" spans="1:52" s="17" customFormat="1" ht="18" customHeight="1" x14ac:dyDescent="0.3">
      <c r="A65" s="72"/>
      <c r="B65" s="1"/>
      <c r="C65" s="51"/>
      <c r="D65" s="1"/>
      <c r="E65" s="1"/>
      <c r="F65" s="26">
        <v>45601</v>
      </c>
      <c r="G65" s="64">
        <v>76.94</v>
      </c>
      <c r="H65" s="64">
        <v>466.48</v>
      </c>
      <c r="I65" s="64">
        <v>66.209999999999994</v>
      </c>
      <c r="J65" s="64">
        <v>479.5</v>
      </c>
      <c r="K65" s="64">
        <v>2.67</v>
      </c>
      <c r="L65" s="64">
        <v>71.290000000000006</v>
      </c>
      <c r="M65" s="64">
        <v>75.86</v>
      </c>
      <c r="N65" s="64">
        <v>-2.75</v>
      </c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</row>
    <row r="66" spans="1:52" s="17" customFormat="1" ht="18" customHeight="1" x14ac:dyDescent="0.3">
      <c r="A66" s="72"/>
      <c r="B66" s="1"/>
      <c r="C66" s="51"/>
      <c r="D66" s="1"/>
      <c r="E66" s="1"/>
      <c r="F66" s="27">
        <v>45600</v>
      </c>
      <c r="G66" s="65">
        <v>75.569999999999993</v>
      </c>
      <c r="H66" s="65">
        <v>460.07</v>
      </c>
      <c r="I66" s="65">
        <v>65.09</v>
      </c>
      <c r="J66" s="65">
        <v>467.5</v>
      </c>
      <c r="K66" s="65">
        <v>2.7810000000000001</v>
      </c>
      <c r="L66" s="65">
        <v>70.02</v>
      </c>
      <c r="M66" s="65">
        <v>74.52</v>
      </c>
      <c r="N66" s="65">
        <v>-2.7</v>
      </c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</row>
    <row r="67" spans="1:52" s="16" customFormat="1" ht="18" customHeight="1" x14ac:dyDescent="0.3">
      <c r="A67" s="70"/>
      <c r="B67" s="1"/>
      <c r="C67" s="51"/>
      <c r="D67" s="1"/>
      <c r="E67" s="1"/>
      <c r="F67" s="26">
        <v>45597</v>
      </c>
      <c r="G67" s="64">
        <v>74.165000000000006</v>
      </c>
      <c r="H67" s="64">
        <v>469.47</v>
      </c>
      <c r="I67" s="64">
        <v>65.13</v>
      </c>
      <c r="J67" s="64">
        <v>462.25</v>
      </c>
      <c r="K67" s="64">
        <v>2.6629999999999998</v>
      </c>
      <c r="L67" s="64">
        <v>68.239999999999995</v>
      </c>
      <c r="M67" s="64">
        <v>73.23</v>
      </c>
      <c r="N67" s="64">
        <v>-2.4500000000000002</v>
      </c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</row>
    <row r="68" spans="1:52" s="16" customFormat="1" ht="18" customHeight="1" x14ac:dyDescent="0.3">
      <c r="A68" s="70"/>
      <c r="B68" s="1"/>
      <c r="C68" s="51"/>
      <c r="D68" s="1"/>
      <c r="E68" s="1"/>
      <c r="F68" s="27">
        <v>45596</v>
      </c>
      <c r="G68" s="65">
        <v>73.355000000000004</v>
      </c>
      <c r="H68" s="65"/>
      <c r="I68" s="65">
        <v>66.22</v>
      </c>
      <c r="J68" s="65">
        <v>464.5</v>
      </c>
      <c r="K68" s="65">
        <v>2.7069999999999999</v>
      </c>
      <c r="L68" s="65">
        <v>68.16</v>
      </c>
      <c r="M68" s="65">
        <v>73.11</v>
      </c>
      <c r="N68" s="65">
        <v>-2.4500000000000002</v>
      </c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</row>
    <row r="69" spans="1:52" s="16" customFormat="1" ht="18" customHeight="1" x14ac:dyDescent="0.3">
      <c r="A69" s="70"/>
      <c r="B69" s="1"/>
      <c r="C69" s="51"/>
      <c r="D69" s="1"/>
      <c r="E69" s="1"/>
      <c r="F69" s="26">
        <v>45595</v>
      </c>
      <c r="G69" s="64">
        <v>73.185000000000002</v>
      </c>
      <c r="H69" s="64">
        <v>461.41</v>
      </c>
      <c r="I69" s="64">
        <v>66.05</v>
      </c>
      <c r="J69" s="64">
        <v>461</v>
      </c>
      <c r="K69" s="64">
        <v>2.8450000000000002</v>
      </c>
      <c r="L69" s="64">
        <v>67.209999999999994</v>
      </c>
      <c r="M69" s="64">
        <v>72.650000000000006</v>
      </c>
      <c r="N69" s="64">
        <v>-2.4500000000000002</v>
      </c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</row>
    <row r="70" spans="1:52" s="16" customFormat="1" ht="18" customHeight="1" x14ac:dyDescent="0.3">
      <c r="A70" s="70"/>
      <c r="B70" s="1"/>
      <c r="C70" s="51"/>
      <c r="D70" s="1"/>
      <c r="E70" s="1"/>
      <c r="F70" s="27">
        <v>45594</v>
      </c>
      <c r="G70" s="65">
        <v>71.400000000000006</v>
      </c>
      <c r="H70" s="65">
        <v>460.85</v>
      </c>
      <c r="I70" s="65">
        <v>65.05</v>
      </c>
      <c r="J70" s="65">
        <v>453</v>
      </c>
      <c r="K70" s="65">
        <v>2.3460000000000001</v>
      </c>
      <c r="L70" s="65">
        <v>65.86</v>
      </c>
      <c r="M70" s="65">
        <v>71.010000000000005</v>
      </c>
      <c r="N70" s="65">
        <v>-2.4500000000000002</v>
      </c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</row>
    <row r="71" spans="1:52" s="16" customFormat="1" ht="18" customHeight="1" x14ac:dyDescent="0.3">
      <c r="A71" s="70"/>
      <c r="B71" s="1"/>
      <c r="C71" s="51"/>
      <c r="D71" s="1"/>
      <c r="E71" s="1"/>
      <c r="F71" s="26">
        <v>45593</v>
      </c>
      <c r="G71" s="64">
        <v>72.2</v>
      </c>
      <c r="H71" s="64">
        <v>462.54</v>
      </c>
      <c r="I71" s="64">
        <v>64.849999999999994</v>
      </c>
      <c r="J71" s="64">
        <v>457.5</v>
      </c>
      <c r="K71" s="64">
        <v>2.3090000000000002</v>
      </c>
      <c r="L71" s="64">
        <v>66.28</v>
      </c>
      <c r="M71" s="64">
        <v>71.86</v>
      </c>
      <c r="N71" s="64">
        <v>-2.4500000000000002</v>
      </c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</row>
    <row r="72" spans="1:52" s="16" customFormat="1" ht="18" customHeight="1" x14ac:dyDescent="0.3">
      <c r="A72" s="70"/>
      <c r="B72" s="1"/>
      <c r="C72" s="51"/>
      <c r="D72" s="1"/>
      <c r="E72" s="1"/>
      <c r="F72" s="27">
        <v>45590</v>
      </c>
      <c r="G72" s="65">
        <v>75.834999999999994</v>
      </c>
      <c r="H72" s="65">
        <v>472.71</v>
      </c>
      <c r="I72" s="65">
        <v>69.400000000000006</v>
      </c>
      <c r="J72" s="65">
        <v>481.75</v>
      </c>
      <c r="K72" s="65">
        <v>2.56</v>
      </c>
      <c r="L72" s="65">
        <v>71.98</v>
      </c>
      <c r="M72" s="65">
        <v>75.69</v>
      </c>
      <c r="N72" s="65">
        <v>-2.5499999999999998</v>
      </c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</row>
    <row r="73" spans="1:52" s="16" customFormat="1" ht="18" customHeight="1" x14ac:dyDescent="0.3">
      <c r="A73" s="70"/>
      <c r="B73" s="1"/>
      <c r="C73" s="51"/>
      <c r="D73" s="1"/>
      <c r="E73" s="1"/>
      <c r="F73" s="26">
        <v>45589</v>
      </c>
      <c r="G73" s="64">
        <v>74.515000000000001</v>
      </c>
      <c r="H73" s="64">
        <v>476.05</v>
      </c>
      <c r="I73" s="64">
        <v>69.72</v>
      </c>
      <c r="J73" s="64">
        <v>474</v>
      </c>
      <c r="K73" s="64">
        <v>2.5219999999999998</v>
      </c>
      <c r="L73" s="64">
        <v>70.59</v>
      </c>
      <c r="M73" s="64">
        <v>74.34</v>
      </c>
      <c r="N73" s="64">
        <v>-2.5499999999999998</v>
      </c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</row>
    <row r="74" spans="1:52" s="16" customFormat="1" ht="18" customHeight="1" x14ac:dyDescent="0.3">
      <c r="A74" s="70"/>
      <c r="B74" s="1"/>
      <c r="C74" s="51"/>
      <c r="D74" s="1"/>
      <c r="E74" s="1"/>
      <c r="F74" s="27">
        <v>45588</v>
      </c>
      <c r="G74" s="65">
        <v>74.739999999999995</v>
      </c>
      <c r="H74" s="65">
        <v>473.96</v>
      </c>
      <c r="I74" s="65">
        <v>70.02</v>
      </c>
      <c r="J74" s="65">
        <v>473.75</v>
      </c>
      <c r="K74" s="65">
        <v>2.3420000000000001</v>
      </c>
      <c r="L74" s="65">
        <v>70.92</v>
      </c>
      <c r="M74" s="65">
        <v>74.67</v>
      </c>
      <c r="N74" s="65">
        <v>-2.5499999999999998</v>
      </c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</row>
    <row r="75" spans="1:52" s="16" customFormat="1" ht="18" customHeight="1" x14ac:dyDescent="0.3">
      <c r="A75" s="70"/>
      <c r="B75" s="1"/>
      <c r="C75" s="51"/>
      <c r="D75" s="1"/>
      <c r="E75" s="1"/>
      <c r="F75" s="26">
        <v>45587</v>
      </c>
      <c r="G75" s="64">
        <v>75.77</v>
      </c>
      <c r="H75" s="64">
        <v>460.74</v>
      </c>
      <c r="I75" s="64">
        <v>74.430000000000007</v>
      </c>
      <c r="J75" s="64">
        <v>481.75</v>
      </c>
      <c r="K75" s="64">
        <v>2.3109999999999999</v>
      </c>
      <c r="L75" s="64">
        <v>70.89</v>
      </c>
      <c r="M75" s="64">
        <v>75.7</v>
      </c>
      <c r="N75" s="64">
        <v>-2.5</v>
      </c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</row>
    <row r="76" spans="1:52" s="16" customFormat="1" ht="18" customHeight="1" x14ac:dyDescent="0.3">
      <c r="A76" s="70"/>
      <c r="B76" s="1"/>
      <c r="C76" s="51"/>
      <c r="D76" s="1"/>
      <c r="E76" s="1"/>
      <c r="F76" s="27">
        <v>45586</v>
      </c>
      <c r="G76" s="65">
        <v>73.569999999999993</v>
      </c>
      <c r="H76" s="65">
        <v>451.5</v>
      </c>
      <c r="I76" s="65">
        <v>69.47</v>
      </c>
      <c r="J76" s="65">
        <v>459.25</v>
      </c>
      <c r="K76" s="65">
        <v>2.3119999999999998</v>
      </c>
      <c r="L76" s="65">
        <v>68.760000000000005</v>
      </c>
      <c r="M76" s="65">
        <v>73.400000000000006</v>
      </c>
      <c r="N76" s="65">
        <v>-1.9</v>
      </c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</row>
    <row r="77" spans="1:52" s="16" customFormat="1" ht="18" customHeight="1" x14ac:dyDescent="0.3">
      <c r="A77" s="70"/>
      <c r="B77" s="1"/>
      <c r="C77" s="51"/>
      <c r="D77" s="1"/>
      <c r="E77" s="1"/>
      <c r="F77" s="26">
        <v>45583</v>
      </c>
      <c r="G77" s="64">
        <v>72.55</v>
      </c>
      <c r="H77" s="64">
        <v>457.43</v>
      </c>
      <c r="I77" s="64">
        <v>67.63</v>
      </c>
      <c r="J77" s="64">
        <v>450.5</v>
      </c>
      <c r="K77" s="64">
        <v>2.258</v>
      </c>
      <c r="L77" s="64">
        <v>67.42</v>
      </c>
      <c r="M77" s="64">
        <v>72.3</v>
      </c>
      <c r="N77" s="64">
        <v>-1.55</v>
      </c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</row>
    <row r="78" spans="1:52" s="16" customFormat="1" ht="18" customHeight="1" x14ac:dyDescent="0.3">
      <c r="A78" s="70"/>
      <c r="B78" s="1"/>
      <c r="C78" s="1"/>
      <c r="D78" s="1"/>
      <c r="E78" s="1"/>
      <c r="F78" s="27">
        <v>45582</v>
      </c>
      <c r="G78" s="65">
        <v>74.075000000000003</v>
      </c>
      <c r="H78" s="65">
        <v>453.32</v>
      </c>
      <c r="I78" s="65">
        <v>67.67</v>
      </c>
      <c r="J78" s="65">
        <v>456.75</v>
      </c>
      <c r="K78" s="65">
        <v>2.347</v>
      </c>
      <c r="L78" s="65">
        <v>68.87</v>
      </c>
      <c r="M78" s="65">
        <v>73.94</v>
      </c>
      <c r="N78" s="65">
        <v>-1.05</v>
      </c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</row>
    <row r="79" spans="1:52" s="16" customFormat="1" ht="18" customHeight="1" x14ac:dyDescent="0.3">
      <c r="A79" s="70"/>
      <c r="B79" s="1"/>
      <c r="C79" s="1"/>
      <c r="D79" s="1"/>
      <c r="E79" s="1"/>
      <c r="F79" s="26">
        <v>45581</v>
      </c>
      <c r="G79" s="64">
        <v>73.94</v>
      </c>
      <c r="H79" s="64">
        <v>450.96</v>
      </c>
      <c r="I79" s="64">
        <v>68.03</v>
      </c>
      <c r="J79" s="64">
        <v>457.75</v>
      </c>
      <c r="K79" s="64">
        <v>2.367</v>
      </c>
      <c r="L79" s="64">
        <v>68.790000000000006</v>
      </c>
      <c r="M79" s="64">
        <v>73.709999999999994</v>
      </c>
      <c r="N79" s="64">
        <v>-0.2</v>
      </c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</row>
    <row r="80" spans="1:52" s="16" customFormat="1" ht="18" customHeight="1" x14ac:dyDescent="0.3">
      <c r="A80" s="70"/>
      <c r="B80" s="1"/>
      <c r="C80" s="1"/>
      <c r="D80" s="1"/>
      <c r="E80" s="1"/>
      <c r="F80" s="27">
        <v>45580</v>
      </c>
      <c r="G80" s="65">
        <v>73.525000000000006</v>
      </c>
      <c r="H80" s="65">
        <v>447.88</v>
      </c>
      <c r="I80" s="65">
        <v>68.23</v>
      </c>
      <c r="J80" s="65">
        <v>455.25</v>
      </c>
      <c r="K80" s="65">
        <v>2.4980000000000002</v>
      </c>
      <c r="L80" s="65">
        <v>68.98</v>
      </c>
      <c r="M80" s="65">
        <v>73.319999999999993</v>
      </c>
      <c r="N80" s="65">
        <v>-0.25</v>
      </c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</row>
    <row r="81" spans="1:52" s="16" customFormat="1" ht="18" customHeight="1" x14ac:dyDescent="0.3">
      <c r="A81" s="70"/>
      <c r="B81" s="1"/>
      <c r="C81" s="1"/>
      <c r="D81" s="1"/>
      <c r="E81" s="1"/>
      <c r="F81" s="26">
        <v>45579</v>
      </c>
      <c r="G81" s="64">
        <v>77.81</v>
      </c>
      <c r="H81" s="64">
        <v>469.46</v>
      </c>
      <c r="I81" s="64">
        <v>72.38</v>
      </c>
      <c r="J81" s="64">
        <v>483.25</v>
      </c>
      <c r="K81" s="64">
        <v>2.4940000000000002</v>
      </c>
      <c r="L81" s="64">
        <v>72.13</v>
      </c>
      <c r="M81" s="64">
        <v>77.09</v>
      </c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</row>
    <row r="82" spans="1:52" s="16" customFormat="1" ht="18" customHeight="1" x14ac:dyDescent="0.3">
      <c r="A82" s="70"/>
      <c r="B82" s="1"/>
      <c r="C82" s="1"/>
      <c r="D82" s="1"/>
      <c r="E82" s="1"/>
      <c r="F82" s="27">
        <v>45576</v>
      </c>
      <c r="G82" s="65">
        <v>80.144999999999996</v>
      </c>
      <c r="H82" s="65">
        <v>470.86</v>
      </c>
      <c r="I82" s="65">
        <v>74.33</v>
      </c>
      <c r="J82" s="65">
        <v>502</v>
      </c>
      <c r="K82" s="65">
        <v>2.6320000000000001</v>
      </c>
      <c r="L82" s="65">
        <v>74.36</v>
      </c>
      <c r="M82" s="65">
        <v>78.760000000000005</v>
      </c>
      <c r="N82" s="65">
        <v>-0.3</v>
      </c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</row>
    <row r="83" spans="1:52" s="16" customFormat="1" ht="18" customHeight="1" x14ac:dyDescent="0.3">
      <c r="A83" s="70"/>
      <c r="B83" s="1"/>
      <c r="C83" s="1"/>
      <c r="D83" s="1"/>
      <c r="E83" s="1"/>
      <c r="F83" s="26">
        <v>45575</v>
      </c>
      <c r="G83" s="64">
        <v>79.334999999999994</v>
      </c>
      <c r="H83" s="64">
        <v>463.9</v>
      </c>
      <c r="I83" s="64">
        <v>74.150000000000006</v>
      </c>
      <c r="J83" s="64">
        <v>495</v>
      </c>
      <c r="K83" s="64">
        <v>2.6749999999999998</v>
      </c>
      <c r="L83" s="64">
        <v>74.150000000000006</v>
      </c>
      <c r="M83" s="64">
        <v>77.67</v>
      </c>
      <c r="N83" s="64">
        <v>-0.3</v>
      </c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</row>
    <row r="84" spans="1:52" s="16" customFormat="1" ht="18" customHeight="1" x14ac:dyDescent="0.3">
      <c r="A84" s="70"/>
      <c r="B84" s="1"/>
      <c r="C84" s="1"/>
      <c r="D84" s="1"/>
      <c r="E84" s="1"/>
      <c r="F84" s="27">
        <v>45574</v>
      </c>
      <c r="G84" s="65">
        <v>77.665000000000006</v>
      </c>
      <c r="H84" s="65">
        <v>459.92</v>
      </c>
      <c r="I84" s="65">
        <v>71.989999999999995</v>
      </c>
      <c r="J84" s="65">
        <v>483.5</v>
      </c>
      <c r="K84" s="65">
        <v>2.66</v>
      </c>
      <c r="L84" s="65">
        <v>71.790000000000006</v>
      </c>
      <c r="M84" s="65">
        <v>76.180000000000007</v>
      </c>
      <c r="N84" s="65">
        <v>-0.3</v>
      </c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</row>
    <row r="85" spans="1:52" s="16" customFormat="1" ht="18" customHeight="1" x14ac:dyDescent="0.3">
      <c r="A85" s="70"/>
      <c r="B85" s="1"/>
      <c r="C85" s="1"/>
      <c r="D85" s="1"/>
      <c r="E85" s="1"/>
      <c r="F85" s="26">
        <v>45573</v>
      </c>
      <c r="G85" s="64">
        <v>77.844999999999999</v>
      </c>
      <c r="H85" s="64">
        <v>461.98</v>
      </c>
      <c r="I85" s="64">
        <v>72.540000000000006</v>
      </c>
      <c r="J85" s="64">
        <v>485.5</v>
      </c>
      <c r="K85" s="64">
        <v>2.7330000000000001</v>
      </c>
      <c r="L85" s="64">
        <v>72.17</v>
      </c>
      <c r="M85" s="64">
        <v>76.72</v>
      </c>
      <c r="N85" s="64">
        <v>-0.3</v>
      </c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</row>
    <row r="86" spans="1:52" s="16" customFormat="1" ht="18" customHeight="1" x14ac:dyDescent="0.3">
      <c r="A86" s="70"/>
      <c r="B86" s="1"/>
      <c r="C86" s="1"/>
      <c r="D86" s="1"/>
      <c r="E86" s="1"/>
      <c r="F86" s="27">
        <v>45572</v>
      </c>
      <c r="G86" s="65">
        <v>81.2</v>
      </c>
      <c r="H86" s="65">
        <v>461.37</v>
      </c>
      <c r="I86" s="65">
        <v>76.42</v>
      </c>
      <c r="J86" s="65">
        <v>503</v>
      </c>
      <c r="K86" s="65">
        <v>2.746</v>
      </c>
      <c r="L86" s="65">
        <v>76.040000000000006</v>
      </c>
      <c r="M86" s="65">
        <v>79.84</v>
      </c>
      <c r="N86" s="65">
        <v>-0.3</v>
      </c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</row>
    <row r="87" spans="1:52" s="16" customFormat="1" ht="18" customHeight="1" x14ac:dyDescent="0.3">
      <c r="A87" s="70"/>
      <c r="B87" s="1"/>
      <c r="C87" s="1"/>
      <c r="D87" s="1"/>
      <c r="E87" s="1"/>
      <c r="F87" s="26">
        <v>45569</v>
      </c>
      <c r="G87" s="64">
        <v>79.39</v>
      </c>
      <c r="H87" s="64">
        <v>461.97</v>
      </c>
      <c r="I87" s="64">
        <v>72.760000000000005</v>
      </c>
      <c r="J87" s="64">
        <v>490.25</v>
      </c>
      <c r="K87" s="64">
        <v>2.8540000000000001</v>
      </c>
      <c r="L87" s="64">
        <v>73.28</v>
      </c>
      <c r="M87" s="64">
        <v>77.86</v>
      </c>
      <c r="N87" s="64">
        <v>-0.2</v>
      </c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</row>
    <row r="88" spans="1:52" s="16" customFormat="1" ht="18" customHeight="1" x14ac:dyDescent="0.3">
      <c r="A88" s="70"/>
      <c r="B88" s="1"/>
      <c r="C88" s="1"/>
      <c r="D88" s="1"/>
      <c r="E88" s="1"/>
      <c r="F88" s="27">
        <v>45568</v>
      </c>
      <c r="G88" s="65">
        <v>77.944999999999993</v>
      </c>
      <c r="H88" s="65">
        <v>432.85</v>
      </c>
      <c r="I88" s="65">
        <v>72.349999999999994</v>
      </c>
      <c r="J88" s="65">
        <v>483</v>
      </c>
      <c r="K88" s="65">
        <v>2.97</v>
      </c>
      <c r="L88" s="65">
        <v>72.709999999999994</v>
      </c>
      <c r="M88" s="65">
        <v>76.41</v>
      </c>
      <c r="N88" s="65">
        <v>-0.1</v>
      </c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</row>
    <row r="89" spans="1:52" s="16" customFormat="1" ht="18" customHeight="1" x14ac:dyDescent="0.3">
      <c r="A89" s="70"/>
      <c r="B89" s="1"/>
      <c r="C89" s="1"/>
      <c r="D89" s="1"/>
      <c r="E89" s="1"/>
      <c r="F89" s="26">
        <v>45567</v>
      </c>
      <c r="G89" s="64">
        <v>74.775000000000006</v>
      </c>
      <c r="H89" s="64">
        <v>448.72</v>
      </c>
      <c r="I89" s="64">
        <v>67.72</v>
      </c>
      <c r="J89" s="64">
        <v>467.75</v>
      </c>
      <c r="K89" s="64">
        <v>2.8860000000000001</v>
      </c>
      <c r="L89" s="64">
        <v>69.099999999999994</v>
      </c>
      <c r="M89" s="64">
        <v>73.55</v>
      </c>
      <c r="N89" s="64">
        <v>-0.1</v>
      </c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</row>
    <row r="90" spans="1:52" s="16" customFormat="1" ht="18" customHeight="1" x14ac:dyDescent="0.3">
      <c r="A90" s="70"/>
      <c r="B90" s="1"/>
      <c r="C90" s="1"/>
      <c r="D90" s="1"/>
      <c r="E90" s="1"/>
      <c r="F90" s="27">
        <v>45566</v>
      </c>
      <c r="G90" s="65">
        <v>75.38</v>
      </c>
      <c r="H90" s="65">
        <v>425.22</v>
      </c>
      <c r="I90" s="65">
        <v>67.83</v>
      </c>
      <c r="J90" s="65">
        <v>472.5</v>
      </c>
      <c r="K90" s="65">
        <v>2.8959999999999999</v>
      </c>
      <c r="L90" s="65">
        <v>68.459999999999994</v>
      </c>
      <c r="M90" s="65">
        <v>74.2</v>
      </c>
      <c r="N90" s="65">
        <v>-0.1</v>
      </c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</row>
    <row r="91" spans="1:52" s="16" customFormat="1" ht="18" customHeight="1" x14ac:dyDescent="0.3">
      <c r="A91" s="70"/>
      <c r="B91" s="1"/>
      <c r="C91" s="1"/>
      <c r="D91" s="1"/>
      <c r="E91" s="1"/>
      <c r="F91" s="26">
        <v>45565</v>
      </c>
      <c r="G91" s="64">
        <v>72.894999999999996</v>
      </c>
      <c r="H91" s="64">
        <v>435.63</v>
      </c>
      <c r="I91" s="64">
        <v>66.12</v>
      </c>
      <c r="J91" s="64">
        <v>459.75</v>
      </c>
      <c r="K91" s="64">
        <v>2.923</v>
      </c>
      <c r="L91" s="64">
        <v>67.12</v>
      </c>
      <c r="M91" s="64">
        <v>72.38</v>
      </c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</row>
    <row r="92" spans="1:52" s="16" customFormat="1" ht="18" customHeight="1" x14ac:dyDescent="0.3">
      <c r="A92" s="70"/>
      <c r="B92" s="1"/>
      <c r="C92" s="1"/>
      <c r="D92" s="1"/>
      <c r="E92" s="1"/>
      <c r="F92" s="27">
        <v>45562</v>
      </c>
      <c r="G92" s="65">
        <v>71.974999999999994</v>
      </c>
      <c r="H92" s="65">
        <v>429.33</v>
      </c>
      <c r="I92" s="65">
        <v>65.900000000000006</v>
      </c>
      <c r="J92" s="65">
        <v>453.75</v>
      </c>
      <c r="K92" s="65">
        <v>2.9020000000000001</v>
      </c>
      <c r="L92" s="65">
        <v>67.13</v>
      </c>
      <c r="M92" s="65">
        <v>71.37</v>
      </c>
      <c r="N92" s="65">
        <v>-0.1</v>
      </c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</row>
    <row r="93" spans="1:52" s="16" customFormat="1" ht="18" customHeight="1" x14ac:dyDescent="0.3">
      <c r="A93" s="70"/>
      <c r="B93" s="1"/>
      <c r="C93" s="1"/>
      <c r="D93" s="1"/>
      <c r="E93" s="1"/>
      <c r="F93" s="26">
        <v>45561</v>
      </c>
      <c r="G93" s="64">
        <v>72.5</v>
      </c>
      <c r="H93" s="64">
        <v>426.22</v>
      </c>
      <c r="I93" s="64">
        <v>63.36</v>
      </c>
      <c r="J93" s="64">
        <v>454.25</v>
      </c>
      <c r="K93" s="64">
        <v>2.585</v>
      </c>
      <c r="L93" s="64">
        <v>66.77</v>
      </c>
      <c r="M93" s="64">
        <v>71.84</v>
      </c>
      <c r="N93" s="64">
        <v>-0.2</v>
      </c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</row>
    <row r="94" spans="1:52" s="16" customFormat="1" ht="18" customHeight="1" x14ac:dyDescent="0.3">
      <c r="A94" s="70"/>
      <c r="B94" s="1"/>
      <c r="C94" s="1"/>
      <c r="D94" s="1"/>
      <c r="E94" s="1"/>
      <c r="F94" s="27">
        <v>45560</v>
      </c>
      <c r="G94" s="65">
        <v>75.265000000000001</v>
      </c>
      <c r="H94" s="65">
        <v>441.7</v>
      </c>
      <c r="I94" s="65">
        <v>64.239999999999995</v>
      </c>
      <c r="J94" s="65">
        <v>466.25</v>
      </c>
      <c r="K94" s="65">
        <v>2.637</v>
      </c>
      <c r="L94" s="65">
        <v>68.790000000000006</v>
      </c>
      <c r="M94" s="65">
        <v>74.39</v>
      </c>
      <c r="N94" s="65">
        <v>-0.95</v>
      </c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</row>
    <row r="95" spans="1:52" s="16" customFormat="1" ht="18" customHeight="1" x14ac:dyDescent="0.3">
      <c r="A95" s="70"/>
      <c r="B95" s="1"/>
      <c r="C95" s="1"/>
      <c r="D95" s="1"/>
      <c r="E95" s="1"/>
      <c r="F95" s="26">
        <v>45559</v>
      </c>
      <c r="G95" s="64">
        <v>75.819999999999993</v>
      </c>
      <c r="H95" s="64">
        <v>446.34</v>
      </c>
      <c r="I95" s="64">
        <v>66.05</v>
      </c>
      <c r="J95" s="64">
        <v>466</v>
      </c>
      <c r="K95" s="64">
        <v>2.5510000000000002</v>
      </c>
      <c r="L95" s="64">
        <v>70.61</v>
      </c>
      <c r="M95" s="64">
        <v>74.709999999999994</v>
      </c>
      <c r="N95" s="64">
        <v>-0.95</v>
      </c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</row>
    <row r="96" spans="1:52" s="16" customFormat="1" ht="18" customHeight="1" x14ac:dyDescent="0.3">
      <c r="A96" s="70"/>
      <c r="B96" s="1"/>
      <c r="C96" s="1"/>
      <c r="D96" s="1"/>
      <c r="E96" s="1"/>
      <c r="F96" s="27">
        <v>45558</v>
      </c>
      <c r="G96" s="65">
        <v>75.17</v>
      </c>
      <c r="H96" s="65">
        <v>449.63</v>
      </c>
      <c r="I96" s="65">
        <v>64.900000000000006</v>
      </c>
      <c r="J96" s="65">
        <v>459.5</v>
      </c>
      <c r="K96" s="65">
        <v>2.613</v>
      </c>
      <c r="L96" s="65">
        <v>69.319999999999993</v>
      </c>
      <c r="M96" s="65">
        <v>73.92</v>
      </c>
      <c r="N96" s="65">
        <v>-0.95</v>
      </c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</row>
    <row r="97" spans="1:52" s="16" customFormat="1" ht="18" customHeight="1" x14ac:dyDescent="0.3">
      <c r="A97" s="70"/>
      <c r="B97" s="1"/>
      <c r="C97" s="1"/>
      <c r="D97" s="1"/>
      <c r="E97" s="1"/>
      <c r="F97" s="26">
        <v>45555</v>
      </c>
      <c r="G97" s="64">
        <v>76.010000000000005</v>
      </c>
      <c r="H97" s="64">
        <v>451.54</v>
      </c>
      <c r="I97" s="64">
        <v>65.73</v>
      </c>
      <c r="J97" s="64">
        <v>463.75</v>
      </c>
      <c r="K97" s="64">
        <v>2.4340000000000002</v>
      </c>
      <c r="L97" s="64">
        <v>70.02</v>
      </c>
      <c r="M97" s="64">
        <v>74.489999999999995</v>
      </c>
      <c r="N97" s="64">
        <v>-0.95</v>
      </c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</row>
    <row r="98" spans="1:52" s="16" customFormat="1" ht="18" customHeight="1" x14ac:dyDescent="0.3">
      <c r="A98" s="70"/>
      <c r="B98" s="1"/>
      <c r="C98" s="1"/>
      <c r="D98" s="1"/>
      <c r="E98" s="1"/>
      <c r="F98" s="27">
        <v>45554</v>
      </c>
      <c r="G98" s="65">
        <v>76.58</v>
      </c>
      <c r="H98" s="65">
        <v>442.26</v>
      </c>
      <c r="I98" s="65">
        <v>66.349999999999994</v>
      </c>
      <c r="J98" s="65">
        <v>463.75</v>
      </c>
      <c r="K98" s="65">
        <v>2.3479999999999999</v>
      </c>
      <c r="L98" s="65">
        <v>69.900000000000006</v>
      </c>
      <c r="M98" s="65">
        <v>74.73</v>
      </c>
      <c r="N98" s="65">
        <v>-0.8</v>
      </c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</row>
    <row r="99" spans="1:52" s="16" customFormat="1" ht="18" customHeight="1" x14ac:dyDescent="0.3">
      <c r="A99" s="70"/>
      <c r="B99" s="1"/>
      <c r="C99" s="1"/>
      <c r="D99" s="1"/>
      <c r="E99" s="1"/>
      <c r="F99" s="26">
        <v>45553</v>
      </c>
      <c r="G99" s="64">
        <v>75.08</v>
      </c>
      <c r="H99" s="64">
        <v>432.72</v>
      </c>
      <c r="I99" s="64">
        <v>64.290000000000006</v>
      </c>
      <c r="J99" s="64">
        <v>460.75</v>
      </c>
      <c r="K99" s="64">
        <v>2.2839999999999998</v>
      </c>
      <c r="L99" s="64">
        <v>68.61</v>
      </c>
      <c r="M99" s="64">
        <v>73.33</v>
      </c>
      <c r="N99" s="64">
        <v>-0.8</v>
      </c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</row>
    <row r="100" spans="1:52" s="16" customFormat="1" ht="18" customHeight="1" x14ac:dyDescent="0.3">
      <c r="A100" s="70"/>
      <c r="B100" s="1"/>
      <c r="C100" s="1"/>
      <c r="D100" s="1"/>
      <c r="E100" s="1"/>
      <c r="F100" s="27">
        <v>45552</v>
      </c>
      <c r="G100" s="65">
        <v>74.715000000000003</v>
      </c>
      <c r="H100" s="65">
        <v>430.5</v>
      </c>
      <c r="I100" s="65">
        <v>63.86</v>
      </c>
      <c r="J100" s="65">
        <v>460.25</v>
      </c>
      <c r="K100" s="65">
        <v>2.3239999999999998</v>
      </c>
      <c r="L100" s="65">
        <v>69.19</v>
      </c>
      <c r="M100" s="65">
        <v>73.17</v>
      </c>
      <c r="N100" s="65">
        <v>-0.7</v>
      </c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</row>
    <row r="101" spans="1:52" s="16" customFormat="1" ht="18" customHeight="1" x14ac:dyDescent="0.3">
      <c r="A101" s="70"/>
      <c r="B101" s="1"/>
      <c r="C101" s="1"/>
      <c r="D101" s="1"/>
      <c r="E101" s="1"/>
      <c r="F101" s="26">
        <v>45551</v>
      </c>
      <c r="G101" s="64">
        <v>73.864999999999995</v>
      </c>
      <c r="H101" s="64">
        <v>422.83</v>
      </c>
      <c r="I101" s="64">
        <v>62.37</v>
      </c>
      <c r="J101" s="64">
        <v>456</v>
      </c>
      <c r="K101" s="64">
        <v>2.3730000000000002</v>
      </c>
      <c r="L101" s="64">
        <v>69.09</v>
      </c>
      <c r="M101" s="64">
        <v>72.31</v>
      </c>
      <c r="N101" s="64">
        <v>-0.6</v>
      </c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</row>
    <row r="102" spans="1:52" s="16" customFormat="1" ht="18" customHeight="1" x14ac:dyDescent="0.3">
      <c r="A102" s="70"/>
      <c r="B102" s="1"/>
      <c r="C102" s="1"/>
      <c r="D102" s="1"/>
      <c r="E102" s="1"/>
      <c r="F102" s="27">
        <v>45548</v>
      </c>
      <c r="G102" s="65">
        <v>73.995000000000005</v>
      </c>
      <c r="H102" s="65">
        <v>426.06</v>
      </c>
      <c r="I102" s="65">
        <v>60.85</v>
      </c>
      <c r="J102" s="65">
        <v>452.5</v>
      </c>
      <c r="K102" s="65">
        <v>2.3050000000000002</v>
      </c>
      <c r="L102" s="65">
        <v>67.849999999999994</v>
      </c>
      <c r="M102" s="65">
        <v>72.150000000000006</v>
      </c>
      <c r="N102" s="65">
        <v>-0.4</v>
      </c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</row>
    <row r="103" spans="1:52" s="16" customFormat="1" ht="18" customHeight="1" x14ac:dyDescent="0.3">
      <c r="A103" s="70"/>
      <c r="B103" s="1"/>
      <c r="C103" s="1"/>
      <c r="D103" s="1"/>
      <c r="E103" s="1"/>
      <c r="F103" s="26">
        <v>45547</v>
      </c>
      <c r="G103" s="64">
        <v>74.55</v>
      </c>
      <c r="H103" s="64">
        <v>422.33</v>
      </c>
      <c r="I103" s="64">
        <v>61.23</v>
      </c>
      <c r="J103" s="64">
        <v>457.75</v>
      </c>
      <c r="K103" s="64">
        <v>2.3570000000000002</v>
      </c>
      <c r="L103" s="64">
        <v>68.22</v>
      </c>
      <c r="M103" s="64">
        <v>72.52</v>
      </c>
      <c r="N103" s="64">
        <v>-0.4</v>
      </c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</row>
    <row r="104" spans="1:52" s="16" customFormat="1" ht="18" customHeight="1" x14ac:dyDescent="0.3">
      <c r="A104" s="70"/>
      <c r="B104" s="1"/>
      <c r="C104" s="1"/>
      <c r="D104" s="1"/>
      <c r="E104" s="1"/>
      <c r="F104" s="27">
        <v>45546</v>
      </c>
      <c r="G104" s="65">
        <v>71.075000000000003</v>
      </c>
      <c r="H104" s="65">
        <v>417.84</v>
      </c>
      <c r="I104" s="65">
        <v>59.88</v>
      </c>
      <c r="J104" s="65">
        <v>441.5</v>
      </c>
      <c r="K104" s="65">
        <v>2.27</v>
      </c>
      <c r="L104" s="65">
        <v>66.56</v>
      </c>
      <c r="M104" s="65">
        <v>69.260000000000005</v>
      </c>
      <c r="N104" s="65">
        <v>-0.4</v>
      </c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</row>
    <row r="105" spans="1:52" s="16" customFormat="1" ht="18" customHeight="1" x14ac:dyDescent="0.3">
      <c r="A105" s="70"/>
      <c r="B105" s="1"/>
      <c r="C105" s="1"/>
      <c r="D105" s="1"/>
      <c r="E105" s="1"/>
      <c r="F105" s="26">
        <v>45545</v>
      </c>
      <c r="G105" s="64">
        <v>70.56</v>
      </c>
      <c r="H105" s="64">
        <v>413.2</v>
      </c>
      <c r="I105" s="64">
        <v>57.77</v>
      </c>
      <c r="J105" s="64">
        <v>445.5</v>
      </c>
      <c r="K105" s="64">
        <v>2.2320000000000002</v>
      </c>
      <c r="L105" s="64">
        <v>65.05</v>
      </c>
      <c r="M105" s="64">
        <v>69.09</v>
      </c>
      <c r="N105" s="64">
        <v>-0.4</v>
      </c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</row>
    <row r="106" spans="1:52" s="16" customFormat="1" ht="18" customHeight="1" x14ac:dyDescent="0.3">
      <c r="A106" s="70"/>
      <c r="B106" s="1"/>
      <c r="C106" s="1"/>
      <c r="D106" s="1"/>
      <c r="E106" s="1"/>
      <c r="F106" s="27">
        <v>45544</v>
      </c>
      <c r="G106" s="65">
        <v>72.125</v>
      </c>
      <c r="H106" s="65">
        <v>411.34</v>
      </c>
      <c r="I106" s="65">
        <v>59.66</v>
      </c>
      <c r="J106" s="65">
        <v>452.25</v>
      </c>
      <c r="K106" s="65">
        <v>2.17</v>
      </c>
      <c r="L106" s="65">
        <v>67.86</v>
      </c>
      <c r="M106" s="65">
        <v>70.790000000000006</v>
      </c>
      <c r="N106" s="65">
        <v>-0.4</v>
      </c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</row>
    <row r="107" spans="1:52" s="16" customFormat="1" ht="18" customHeight="1" x14ac:dyDescent="0.3">
      <c r="A107" s="70"/>
      <c r="B107" s="1"/>
      <c r="C107" s="1"/>
      <c r="D107" s="1"/>
      <c r="E107" s="1"/>
      <c r="F107" s="26">
        <v>45541</v>
      </c>
      <c r="G107" s="64">
        <v>73.025000000000006</v>
      </c>
      <c r="H107" s="64">
        <v>409.56</v>
      </c>
      <c r="I107" s="64">
        <v>58.69</v>
      </c>
      <c r="J107" s="64">
        <v>465.25</v>
      </c>
      <c r="K107" s="64">
        <v>2.2749999999999999</v>
      </c>
      <c r="L107" s="64">
        <v>66.819999999999993</v>
      </c>
      <c r="M107" s="64">
        <v>71.28</v>
      </c>
      <c r="N107" s="64">
        <v>-0.4</v>
      </c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</row>
    <row r="108" spans="1:52" s="16" customFormat="1" ht="18" customHeight="1" x14ac:dyDescent="0.3">
      <c r="A108" s="70"/>
      <c r="B108" s="1"/>
      <c r="C108" s="1"/>
      <c r="D108" s="1"/>
      <c r="E108" s="1"/>
      <c r="F108" s="27">
        <v>45540</v>
      </c>
      <c r="G108" s="65">
        <v>75.040000000000006</v>
      </c>
      <c r="H108" s="65">
        <v>411.48</v>
      </c>
      <c r="I108" s="65">
        <v>60.26</v>
      </c>
      <c r="J108" s="65">
        <v>481.25</v>
      </c>
      <c r="K108" s="65">
        <v>2.254</v>
      </c>
      <c r="L108" s="65">
        <v>69.05</v>
      </c>
      <c r="M108" s="65">
        <v>72.88</v>
      </c>
      <c r="N108" s="65">
        <v>-0.4</v>
      </c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</row>
    <row r="109" spans="1:52" s="16" customFormat="1" ht="18" customHeight="1" x14ac:dyDescent="0.3">
      <c r="A109" s="70"/>
      <c r="B109" s="1"/>
      <c r="C109" s="1"/>
      <c r="D109" s="1"/>
      <c r="E109" s="1"/>
      <c r="F109" s="26">
        <v>45539</v>
      </c>
      <c r="G109" s="64">
        <v>75.224999999999994</v>
      </c>
      <c r="H109" s="64">
        <v>416.61</v>
      </c>
      <c r="I109" s="64">
        <v>59.83</v>
      </c>
      <c r="J109" s="64">
        <v>485.25</v>
      </c>
      <c r="K109" s="64">
        <v>2.145</v>
      </c>
      <c r="L109" s="64">
        <v>68.400000000000006</v>
      </c>
      <c r="M109" s="64">
        <v>72.97</v>
      </c>
      <c r="N109" s="64">
        <v>-0.4</v>
      </c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</row>
    <row r="110" spans="1:52" s="16" customFormat="1" ht="18" customHeight="1" x14ac:dyDescent="0.3">
      <c r="A110" s="70"/>
      <c r="B110" s="1"/>
      <c r="C110" s="1"/>
      <c r="D110" s="1"/>
      <c r="E110" s="1"/>
      <c r="F110" s="27">
        <v>45538</v>
      </c>
      <c r="G110" s="65">
        <v>75.83</v>
      </c>
      <c r="H110" s="65">
        <v>431.56</v>
      </c>
      <c r="I110" s="65">
        <v>61.9</v>
      </c>
      <c r="J110" s="65">
        <v>488.75</v>
      </c>
      <c r="K110" s="65">
        <v>2.2029999999999998</v>
      </c>
      <c r="L110" s="65">
        <v>69.39</v>
      </c>
      <c r="M110" s="65">
        <v>73.599999999999994</v>
      </c>
      <c r="N110" s="65">
        <v>-0.5</v>
      </c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</row>
    <row r="111" spans="1:52" s="16" customFormat="1" ht="18" customHeight="1" x14ac:dyDescent="0.3">
      <c r="A111" s="70"/>
      <c r="B111" s="1"/>
      <c r="C111" s="1"/>
      <c r="D111" s="1"/>
      <c r="E111" s="1"/>
      <c r="F111" s="26">
        <v>45537</v>
      </c>
      <c r="G111" s="64">
        <v>79.62</v>
      </c>
      <c r="H111" s="64">
        <v>434.13</v>
      </c>
      <c r="I111" s="64"/>
      <c r="J111" s="64">
        <v>497</v>
      </c>
      <c r="K111" s="64"/>
      <c r="L111" s="64"/>
      <c r="M111" s="64">
        <v>76.47</v>
      </c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</row>
    <row r="112" spans="1:52" s="16" customFormat="1" ht="18" customHeight="1" x14ac:dyDescent="0.3">
      <c r="A112" s="70"/>
      <c r="B112" s="1"/>
      <c r="C112" s="1"/>
      <c r="D112" s="1"/>
      <c r="E112" s="1"/>
      <c r="F112" s="27">
        <v>45534</v>
      </c>
      <c r="G112" s="65">
        <v>79.984999999999999</v>
      </c>
      <c r="H112" s="65">
        <v>447.92</v>
      </c>
      <c r="I112" s="65">
        <v>65.290000000000006</v>
      </c>
      <c r="J112" s="65">
        <v>492.25</v>
      </c>
      <c r="K112" s="65">
        <v>2.1269999999999998</v>
      </c>
      <c r="L112" s="65">
        <v>72.25</v>
      </c>
      <c r="M112" s="65">
        <v>78.3</v>
      </c>
      <c r="N112" s="65">
        <v>-0.5</v>
      </c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</row>
    <row r="113" spans="1:52" s="16" customFormat="1" ht="18" customHeight="1" x14ac:dyDescent="0.3">
      <c r="A113" s="70"/>
      <c r="B113" s="1"/>
      <c r="C113" s="1"/>
      <c r="D113" s="1"/>
      <c r="E113" s="1"/>
      <c r="F113" s="26">
        <v>45533</v>
      </c>
      <c r="G113" s="64">
        <v>82.424999999999997</v>
      </c>
      <c r="H113" s="64">
        <v>440.89</v>
      </c>
      <c r="I113" s="64">
        <v>66.14</v>
      </c>
      <c r="J113" s="64">
        <v>509.5</v>
      </c>
      <c r="K113" s="64">
        <v>2.137</v>
      </c>
      <c r="L113" s="64">
        <v>74.66</v>
      </c>
      <c r="M113" s="64">
        <v>80.599999999999994</v>
      </c>
      <c r="N113" s="64">
        <v>-0.55000000000000004</v>
      </c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</row>
    <row r="114" spans="1:52" s="16" customFormat="1" ht="18" customHeight="1" x14ac:dyDescent="0.3">
      <c r="A114" s="70"/>
      <c r="B114" s="1"/>
      <c r="C114" s="1"/>
      <c r="D114" s="1"/>
      <c r="E114" s="1"/>
      <c r="F114" s="27">
        <v>45532</v>
      </c>
      <c r="G114" s="65">
        <v>81.064999999999998</v>
      </c>
      <c r="H114" s="65">
        <v>444.72</v>
      </c>
      <c r="I114" s="65">
        <v>65</v>
      </c>
      <c r="J114" s="65">
        <v>506.25</v>
      </c>
      <c r="K114" s="65">
        <v>1.93</v>
      </c>
      <c r="L114" s="65">
        <v>73.319999999999993</v>
      </c>
      <c r="M114" s="65">
        <v>79.2</v>
      </c>
      <c r="N114" s="65">
        <v>-1.05</v>
      </c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</row>
    <row r="115" spans="1:52" s="16" customFormat="1" ht="18" customHeight="1" x14ac:dyDescent="0.3">
      <c r="A115" s="70"/>
      <c r="B115" s="1"/>
      <c r="C115" s="1"/>
      <c r="D115" s="1"/>
      <c r="E115" s="1"/>
      <c r="F115" s="26">
        <v>45531</v>
      </c>
      <c r="G115" s="64">
        <v>82.35</v>
      </c>
      <c r="H115" s="64">
        <v>458.78</v>
      </c>
      <c r="I115" s="64">
        <v>66.52</v>
      </c>
      <c r="J115" s="64">
        <v>514.25</v>
      </c>
      <c r="K115" s="64">
        <v>1.9039999999999999</v>
      </c>
      <c r="L115" s="64">
        <v>74.03</v>
      </c>
      <c r="M115" s="64">
        <v>80.38</v>
      </c>
      <c r="N115" s="64">
        <v>-1.05</v>
      </c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</row>
    <row r="116" spans="1:52" s="16" customFormat="1" ht="18" customHeight="1" x14ac:dyDescent="0.3">
      <c r="A116" s="70"/>
      <c r="B116" s="1"/>
      <c r="C116" s="1"/>
      <c r="D116" s="1"/>
      <c r="E116" s="1"/>
      <c r="F116" s="27">
        <v>45530</v>
      </c>
      <c r="G116" s="65"/>
      <c r="H116" s="65">
        <v>454.45</v>
      </c>
      <c r="I116" s="65">
        <v>68.33</v>
      </c>
      <c r="J116" s="65"/>
      <c r="K116" s="65">
        <v>1.956</v>
      </c>
      <c r="L116" s="65">
        <v>76.12</v>
      </c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</row>
    <row r="117" spans="1:52" s="16" customFormat="1" ht="18" customHeight="1" x14ac:dyDescent="0.3">
      <c r="A117" s="70"/>
      <c r="B117" s="1"/>
      <c r="C117" s="1"/>
      <c r="D117" s="1"/>
      <c r="E117" s="1"/>
      <c r="F117" s="26">
        <v>45527</v>
      </c>
      <c r="G117" s="64">
        <v>81.064999999999998</v>
      </c>
      <c r="H117" s="64">
        <v>444.9</v>
      </c>
      <c r="I117" s="64">
        <v>66.510000000000005</v>
      </c>
      <c r="J117" s="64">
        <v>512.75</v>
      </c>
      <c r="K117" s="64">
        <v>2.0219999999999998</v>
      </c>
      <c r="L117" s="64">
        <v>74.069999999999993</v>
      </c>
      <c r="M117" s="64">
        <v>78.83</v>
      </c>
      <c r="N117" s="64">
        <v>-1.05</v>
      </c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</row>
    <row r="118" spans="1:52" s="16" customFormat="1" ht="18" customHeight="1" x14ac:dyDescent="0.3">
      <c r="A118" s="70"/>
      <c r="B118" s="1"/>
      <c r="C118" s="1"/>
      <c r="D118" s="1"/>
      <c r="E118" s="1"/>
      <c r="F118" s="27">
        <v>45526</v>
      </c>
      <c r="G118" s="65">
        <v>79.625</v>
      </c>
      <c r="H118" s="65">
        <v>438.57</v>
      </c>
      <c r="I118" s="65">
        <v>65.099999999999994</v>
      </c>
      <c r="J118" s="65">
        <v>505.75</v>
      </c>
      <c r="K118" s="65">
        <v>2.0529999999999999</v>
      </c>
      <c r="L118" s="65">
        <v>72.760000000000005</v>
      </c>
      <c r="M118" s="65">
        <v>77.31</v>
      </c>
      <c r="N118" s="65">
        <v>-0.9</v>
      </c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</row>
    <row r="119" spans="1:52" s="16" customFormat="1" ht="18" customHeight="1" x14ac:dyDescent="0.3">
      <c r="A119" s="70"/>
      <c r="B119" s="1"/>
      <c r="C119" s="1"/>
      <c r="D119" s="1"/>
      <c r="E119" s="1"/>
      <c r="F119" s="26">
        <v>45525</v>
      </c>
      <c r="G119" s="64">
        <v>79.665000000000006</v>
      </c>
      <c r="H119" s="64">
        <v>444.61</v>
      </c>
      <c r="I119" s="64">
        <v>64.06</v>
      </c>
      <c r="J119" s="64">
        <v>503.5</v>
      </c>
      <c r="K119" s="64">
        <v>2.177</v>
      </c>
      <c r="L119" s="64">
        <v>71.38</v>
      </c>
      <c r="M119" s="64">
        <v>77.239999999999995</v>
      </c>
      <c r="N119" s="64">
        <v>-0.9</v>
      </c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</row>
    <row r="120" spans="1:52" s="16" customFormat="1" ht="18" customHeight="1" x14ac:dyDescent="0.3">
      <c r="A120" s="70"/>
      <c r="B120" s="1"/>
      <c r="C120" s="1"/>
      <c r="D120" s="1"/>
      <c r="E120" s="1"/>
      <c r="F120" s="27">
        <v>45524</v>
      </c>
      <c r="G120" s="65">
        <v>79.495000000000005</v>
      </c>
      <c r="H120" s="65">
        <v>441.1</v>
      </c>
      <c r="I120" s="65">
        <v>65.209999999999994</v>
      </c>
      <c r="J120" s="65">
        <v>506</v>
      </c>
      <c r="K120" s="65">
        <v>2.198</v>
      </c>
      <c r="L120" s="65">
        <v>72.59</v>
      </c>
      <c r="M120" s="65">
        <v>77.09</v>
      </c>
      <c r="N120" s="65">
        <v>-0.75</v>
      </c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</row>
    <row r="121" spans="1:52" s="16" customFormat="1" ht="18" customHeight="1" x14ac:dyDescent="0.3">
      <c r="A121" s="70"/>
      <c r="B121" s="1"/>
      <c r="C121" s="1"/>
      <c r="D121" s="1"/>
      <c r="E121" s="1"/>
      <c r="F121" s="26">
        <v>45523</v>
      </c>
      <c r="G121" s="64">
        <v>81.754999999999995</v>
      </c>
      <c r="H121" s="64">
        <v>454.18</v>
      </c>
      <c r="I121" s="64">
        <v>66.12</v>
      </c>
      <c r="J121" s="64">
        <v>518.5</v>
      </c>
      <c r="K121" s="64">
        <v>2.2349999999999999</v>
      </c>
      <c r="L121" s="64">
        <v>72.37</v>
      </c>
      <c r="M121" s="64">
        <v>79.2</v>
      </c>
      <c r="N121" s="64">
        <v>-0.55000000000000004</v>
      </c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</row>
    <row r="122" spans="1:52" s="16" customFormat="1" ht="18" customHeight="1" x14ac:dyDescent="0.3">
      <c r="A122" s="70"/>
      <c r="B122" s="1"/>
      <c r="C122" s="1"/>
      <c r="D122" s="1"/>
      <c r="E122" s="1"/>
      <c r="F122" s="27">
        <v>45520</v>
      </c>
      <c r="G122" s="65">
        <v>82.245000000000005</v>
      </c>
      <c r="H122" s="65">
        <v>465.23</v>
      </c>
      <c r="I122" s="65">
        <v>68.08</v>
      </c>
      <c r="J122" s="65">
        <v>519.75</v>
      </c>
      <c r="K122" s="65">
        <v>2.1230000000000002</v>
      </c>
      <c r="L122" s="65">
        <v>74.95</v>
      </c>
      <c r="M122" s="65">
        <v>79.64</v>
      </c>
      <c r="N122" s="65">
        <v>-0.55000000000000004</v>
      </c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</row>
    <row r="123" spans="1:52" s="16" customFormat="1" ht="18" customHeight="1" x14ac:dyDescent="0.3">
      <c r="A123" s="70"/>
      <c r="B123" s="1"/>
      <c r="C123" s="1"/>
      <c r="D123" s="1"/>
      <c r="E123" s="1"/>
      <c r="F123" s="26">
        <v>45519</v>
      </c>
      <c r="G123" s="64">
        <v>84.17</v>
      </c>
      <c r="H123" s="64">
        <v>463.47</v>
      </c>
      <c r="I123" s="64">
        <v>69.2</v>
      </c>
      <c r="J123" s="64">
        <v>529</v>
      </c>
      <c r="K123" s="64">
        <v>2.1970000000000001</v>
      </c>
      <c r="L123" s="64">
        <v>76.260000000000005</v>
      </c>
      <c r="M123" s="64">
        <v>81.25</v>
      </c>
      <c r="N123" s="64">
        <v>-0.55000000000000004</v>
      </c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</row>
    <row r="124" spans="1:52" s="16" customFormat="1" ht="18" customHeight="1" x14ac:dyDescent="0.3">
      <c r="A124" s="70"/>
      <c r="B124" s="1"/>
      <c r="C124" s="1"/>
      <c r="D124" s="1"/>
      <c r="E124" s="1"/>
      <c r="F124" s="27">
        <v>45518</v>
      </c>
      <c r="G124" s="65">
        <v>82.894999999999996</v>
      </c>
      <c r="H124" s="65">
        <v>468.53</v>
      </c>
      <c r="I124" s="65">
        <v>68.94</v>
      </c>
      <c r="J124" s="65">
        <v>522.5</v>
      </c>
      <c r="K124" s="65">
        <v>2.2189999999999999</v>
      </c>
      <c r="L124" s="65">
        <v>74.58</v>
      </c>
      <c r="M124" s="65">
        <v>80.05</v>
      </c>
      <c r="N124" s="65">
        <v>-0.55000000000000004</v>
      </c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</row>
    <row r="125" spans="1:52" s="16" customFormat="1" ht="18" customHeight="1" x14ac:dyDescent="0.3">
      <c r="A125" s="70"/>
      <c r="B125" s="1"/>
      <c r="C125" s="1"/>
      <c r="D125" s="1"/>
      <c r="E125" s="1"/>
      <c r="F125" s="26">
        <v>45517</v>
      </c>
      <c r="G125" s="64">
        <v>83.295000000000002</v>
      </c>
      <c r="H125" s="64">
        <v>473.72</v>
      </c>
      <c r="I125" s="64">
        <v>69.8</v>
      </c>
      <c r="J125" s="64">
        <v>518.5</v>
      </c>
      <c r="K125" s="64">
        <v>2.1480000000000001</v>
      </c>
      <c r="L125" s="64">
        <v>76.849999999999994</v>
      </c>
      <c r="M125" s="64">
        <v>80.58</v>
      </c>
      <c r="N125" s="64">
        <v>-0.55000000000000004</v>
      </c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</row>
    <row r="126" spans="1:52" s="16" customFormat="1" ht="18" customHeight="1" x14ac:dyDescent="0.3">
      <c r="A126" s="70"/>
      <c r="B126" s="1"/>
      <c r="C126" s="1"/>
      <c r="D126" s="1"/>
      <c r="E126" s="1"/>
      <c r="F126" s="27">
        <v>45516</v>
      </c>
      <c r="G126" s="65">
        <v>83.31</v>
      </c>
      <c r="H126" s="65">
        <v>471.15</v>
      </c>
      <c r="I126" s="65">
        <v>70.5</v>
      </c>
      <c r="J126" s="65">
        <v>510</v>
      </c>
      <c r="K126" s="65">
        <v>2.1890000000000001</v>
      </c>
      <c r="L126" s="65">
        <v>78.91</v>
      </c>
      <c r="M126" s="65">
        <v>80.64</v>
      </c>
      <c r="N126" s="65">
        <v>-0.55000000000000004</v>
      </c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</row>
    <row r="127" spans="1:52" s="16" customFormat="1" ht="18" customHeight="1" x14ac:dyDescent="0.3">
      <c r="A127" s="70"/>
      <c r="B127" s="1"/>
      <c r="C127" s="1"/>
      <c r="D127" s="1"/>
      <c r="E127" s="1"/>
      <c r="F127" s="26">
        <v>45513</v>
      </c>
      <c r="G127" s="64">
        <v>81.614999999999995</v>
      </c>
      <c r="H127" s="64"/>
      <c r="I127" s="64">
        <v>67.849999999999994</v>
      </c>
      <c r="J127" s="64">
        <v>503.25</v>
      </c>
      <c r="K127" s="64">
        <v>2.1429999999999998</v>
      </c>
      <c r="L127" s="64">
        <v>75.94</v>
      </c>
      <c r="M127" s="64">
        <v>79.22</v>
      </c>
      <c r="N127" s="64">
        <v>-0.55000000000000004</v>
      </c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</row>
    <row r="128" spans="1:52" s="16" customFormat="1" ht="18" customHeight="1" x14ac:dyDescent="0.3">
      <c r="A128" s="70"/>
      <c r="B128" s="1"/>
      <c r="C128" s="1"/>
      <c r="D128" s="1"/>
      <c r="E128" s="1"/>
      <c r="F128" s="27">
        <v>45512</v>
      </c>
      <c r="G128" s="65">
        <v>81.099999999999994</v>
      </c>
      <c r="H128" s="65">
        <v>463.57</v>
      </c>
      <c r="I128" s="65">
        <v>67.680000000000007</v>
      </c>
      <c r="J128" s="65">
        <v>498.25</v>
      </c>
      <c r="K128" s="65">
        <v>2.1269999999999998</v>
      </c>
      <c r="L128" s="65">
        <v>75.14</v>
      </c>
      <c r="M128" s="65">
        <v>78.62</v>
      </c>
      <c r="N128" s="65">
        <v>-0.5</v>
      </c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</row>
    <row r="129" spans="1:52" s="16" customFormat="1" ht="18" customHeight="1" x14ac:dyDescent="0.3">
      <c r="A129" s="70"/>
      <c r="B129" s="1"/>
      <c r="C129" s="1"/>
      <c r="D129" s="1"/>
      <c r="E129" s="1"/>
      <c r="F129" s="26">
        <v>45511</v>
      </c>
      <c r="G129" s="64">
        <v>79.91</v>
      </c>
      <c r="H129" s="64">
        <v>453.3</v>
      </c>
      <c r="I129" s="64">
        <v>67.63</v>
      </c>
      <c r="J129" s="64">
        <v>499.25</v>
      </c>
      <c r="K129" s="64">
        <v>2.1120000000000001</v>
      </c>
      <c r="L129" s="64">
        <v>74.08</v>
      </c>
      <c r="M129" s="64">
        <v>78.540000000000006</v>
      </c>
      <c r="N129" s="64">
        <v>-0.5</v>
      </c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</row>
    <row r="130" spans="1:52" s="16" customFormat="1" ht="18" customHeight="1" x14ac:dyDescent="0.3">
      <c r="A130" s="70"/>
      <c r="B130" s="1"/>
      <c r="C130" s="1"/>
      <c r="D130" s="1"/>
      <c r="E130" s="1"/>
      <c r="F130" s="27">
        <v>45510</v>
      </c>
      <c r="G130" s="65">
        <v>76.275000000000006</v>
      </c>
      <c r="H130" s="65">
        <v>448.83</v>
      </c>
      <c r="I130" s="65">
        <v>67.069999999999993</v>
      </c>
      <c r="J130" s="65">
        <v>486.75</v>
      </c>
      <c r="K130" s="65">
        <v>2.0099999999999998</v>
      </c>
      <c r="L130" s="65">
        <v>72</v>
      </c>
      <c r="M130" s="65">
        <v>76.150000000000006</v>
      </c>
      <c r="N130" s="65">
        <v>-0.5</v>
      </c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</row>
    <row r="131" spans="1:52" s="16" customFormat="1" ht="18" customHeight="1" x14ac:dyDescent="0.3">
      <c r="A131" s="70"/>
      <c r="B131" s="1"/>
      <c r="C131" s="1"/>
      <c r="D131" s="1"/>
      <c r="E131" s="1"/>
      <c r="F131" s="26">
        <v>45509</v>
      </c>
      <c r="G131" s="64">
        <v>76.7</v>
      </c>
      <c r="H131" s="64">
        <v>445.81</v>
      </c>
      <c r="I131" s="64">
        <v>66.989999999999995</v>
      </c>
      <c r="J131" s="64">
        <v>480</v>
      </c>
      <c r="K131" s="64">
        <v>1.9419999999999999</v>
      </c>
      <c r="L131" s="64">
        <v>72.239999999999995</v>
      </c>
      <c r="M131" s="64">
        <v>75.989999999999995</v>
      </c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</row>
    <row r="132" spans="1:52" s="16" customFormat="1" ht="18" customHeight="1" x14ac:dyDescent="0.3">
      <c r="A132" s="70"/>
      <c r="B132" s="1"/>
      <c r="C132" s="1"/>
      <c r="D132" s="1"/>
      <c r="E132" s="1"/>
      <c r="F132" s="27">
        <v>45506</v>
      </c>
      <c r="G132" s="65">
        <v>78.265000000000001</v>
      </c>
      <c r="H132" s="65">
        <v>470.17</v>
      </c>
      <c r="I132" s="65">
        <v>67.88</v>
      </c>
      <c r="J132" s="65">
        <v>480.75</v>
      </c>
      <c r="K132" s="65">
        <v>1.9670000000000001</v>
      </c>
      <c r="L132" s="65">
        <v>72.819999999999993</v>
      </c>
      <c r="M132" s="65">
        <v>76.540000000000006</v>
      </c>
      <c r="N132" s="65">
        <v>-0.5</v>
      </c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</row>
    <row r="133" spans="1:52" s="16" customFormat="1" ht="18" customHeight="1" x14ac:dyDescent="0.3">
      <c r="A133" s="70"/>
      <c r="B133" s="1"/>
      <c r="C133" s="1"/>
      <c r="D133" s="1"/>
      <c r="E133" s="1"/>
      <c r="F133" s="26">
        <v>45505</v>
      </c>
      <c r="G133" s="64">
        <v>81.825000000000003</v>
      </c>
      <c r="H133" s="64">
        <v>482.64</v>
      </c>
      <c r="I133" s="64">
        <v>69.900000000000006</v>
      </c>
      <c r="J133" s="64">
        <v>489.75</v>
      </c>
      <c r="K133" s="64">
        <v>1.968</v>
      </c>
      <c r="L133" s="64">
        <v>75.61</v>
      </c>
      <c r="M133" s="64">
        <v>80</v>
      </c>
      <c r="N133" s="64">
        <v>-0.5</v>
      </c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  <c r="AM133" s="64"/>
      <c r="AN133" s="64"/>
      <c r="AO133" s="64"/>
      <c r="AP133" s="64"/>
      <c r="AQ133" s="64"/>
      <c r="AR133" s="64"/>
      <c r="AS133" s="64"/>
      <c r="AT133" s="64"/>
      <c r="AU133" s="64"/>
      <c r="AV133" s="64"/>
      <c r="AW133" s="64"/>
      <c r="AX133" s="64"/>
      <c r="AY133" s="64"/>
      <c r="AZ133" s="64"/>
    </row>
    <row r="134" spans="1:52" s="16" customFormat="1" ht="18" customHeight="1" x14ac:dyDescent="0.3">
      <c r="A134" s="70"/>
      <c r="B134" s="1"/>
      <c r="C134" s="1"/>
      <c r="D134" s="1"/>
      <c r="E134" s="1"/>
      <c r="F134" s="27">
        <v>45504</v>
      </c>
      <c r="G134" s="65">
        <v>81.45</v>
      </c>
      <c r="H134" s="65">
        <v>482.65</v>
      </c>
      <c r="I134" s="65">
        <v>71.08</v>
      </c>
      <c r="J134" s="65">
        <v>479.75</v>
      </c>
      <c r="K134" s="65">
        <v>2.036</v>
      </c>
      <c r="L134" s="65">
        <v>77.06</v>
      </c>
      <c r="M134" s="65">
        <v>80.61</v>
      </c>
      <c r="N134" s="65">
        <v>-0.5</v>
      </c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</row>
    <row r="135" spans="1:52" s="16" customFormat="1" ht="18" customHeight="1" x14ac:dyDescent="0.3">
      <c r="A135" s="70"/>
      <c r="B135" s="1"/>
      <c r="C135" s="1"/>
      <c r="D135" s="1"/>
      <c r="E135" s="1"/>
      <c r="F135" s="26">
        <v>45503</v>
      </c>
      <c r="G135" s="64">
        <v>79.14</v>
      </c>
      <c r="H135" s="64">
        <v>484.39</v>
      </c>
      <c r="I135" s="64">
        <v>68.23</v>
      </c>
      <c r="J135" s="64">
        <v>467.75</v>
      </c>
      <c r="K135" s="64">
        <v>2.1259999999999999</v>
      </c>
      <c r="L135" s="64">
        <v>73.78</v>
      </c>
      <c r="M135" s="64">
        <v>78.44</v>
      </c>
      <c r="N135" s="64">
        <v>0.1</v>
      </c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</row>
    <row r="136" spans="1:52" s="16" customFormat="1" ht="18" customHeight="1" x14ac:dyDescent="0.3">
      <c r="A136" s="70"/>
      <c r="B136" s="1"/>
      <c r="C136" s="1"/>
      <c r="D136" s="1"/>
      <c r="E136" s="1"/>
      <c r="F136" s="27">
        <v>45502</v>
      </c>
      <c r="G136" s="65">
        <v>80.864999999999995</v>
      </c>
      <c r="H136" s="65">
        <v>491.13</v>
      </c>
      <c r="I136" s="65">
        <v>69.17</v>
      </c>
      <c r="J136" s="65">
        <v>476</v>
      </c>
      <c r="K136" s="65">
        <v>1.907</v>
      </c>
      <c r="L136" s="65">
        <v>74.66</v>
      </c>
      <c r="M136" s="65">
        <v>79.94</v>
      </c>
      <c r="N136" s="65">
        <v>0.2</v>
      </c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</row>
    <row r="137" spans="1:52" s="16" customFormat="1" ht="18" customHeight="1" x14ac:dyDescent="0.3">
      <c r="A137" s="70"/>
      <c r="B137" s="1"/>
      <c r="C137" s="1"/>
      <c r="D137" s="1"/>
      <c r="E137" s="1"/>
      <c r="F137" s="26">
        <v>45499</v>
      </c>
      <c r="G137" s="64">
        <v>81.245000000000005</v>
      </c>
      <c r="H137" s="64">
        <v>496.36</v>
      </c>
      <c r="I137" s="64">
        <v>70.25</v>
      </c>
      <c r="J137" s="64">
        <v>475.5</v>
      </c>
      <c r="K137" s="64">
        <v>2.0059999999999998</v>
      </c>
      <c r="L137" s="64">
        <v>75.959999999999994</v>
      </c>
      <c r="M137" s="64">
        <v>80.290000000000006</v>
      </c>
      <c r="N137" s="64">
        <v>0.15</v>
      </c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</row>
    <row r="138" spans="1:52" s="16" customFormat="1" ht="18" customHeight="1" x14ac:dyDescent="0.3">
      <c r="A138" s="70"/>
      <c r="B138" s="1"/>
      <c r="C138" s="1"/>
      <c r="D138" s="1"/>
      <c r="E138" s="1"/>
      <c r="F138" s="27">
        <v>45498</v>
      </c>
      <c r="G138" s="65">
        <v>82.655000000000001</v>
      </c>
      <c r="H138" s="65">
        <v>489.64</v>
      </c>
      <c r="I138" s="65">
        <v>69.69</v>
      </c>
      <c r="J138" s="65">
        <v>486</v>
      </c>
      <c r="K138" s="65">
        <v>2.0409999999999999</v>
      </c>
      <c r="L138" s="65">
        <v>77.83</v>
      </c>
      <c r="M138" s="65">
        <v>81.5</v>
      </c>
      <c r="N138" s="65">
        <v>0.1</v>
      </c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</row>
    <row r="139" spans="1:52" s="16" customFormat="1" ht="18" customHeight="1" x14ac:dyDescent="0.3">
      <c r="A139" s="70"/>
      <c r="B139" s="1"/>
      <c r="C139" s="1"/>
      <c r="D139" s="1"/>
      <c r="E139" s="1"/>
      <c r="F139" s="26">
        <v>45497</v>
      </c>
      <c r="G139" s="64">
        <v>82.995000000000005</v>
      </c>
      <c r="H139" s="64">
        <v>491.72</v>
      </c>
      <c r="I139" s="64">
        <v>69.400000000000006</v>
      </c>
      <c r="J139" s="64">
        <v>489.5</v>
      </c>
      <c r="K139" s="64">
        <v>2.117</v>
      </c>
      <c r="L139" s="64">
        <v>76.84</v>
      </c>
      <c r="M139" s="64">
        <v>81.650000000000006</v>
      </c>
      <c r="N139" s="64">
        <v>0.15</v>
      </c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</row>
    <row r="140" spans="1:52" s="16" customFormat="1" ht="18" customHeight="1" x14ac:dyDescent="0.3">
      <c r="A140" s="70"/>
      <c r="B140" s="1"/>
      <c r="C140" s="1"/>
      <c r="D140" s="1"/>
      <c r="E140" s="1"/>
      <c r="F140" s="27">
        <v>45496</v>
      </c>
      <c r="G140" s="65">
        <v>82.09</v>
      </c>
      <c r="H140" s="65">
        <v>493.99</v>
      </c>
      <c r="I140" s="65">
        <v>68.17</v>
      </c>
      <c r="J140" s="65">
        <v>485.5</v>
      </c>
      <c r="K140" s="65">
        <v>2.1869999999999998</v>
      </c>
      <c r="L140" s="65">
        <v>75.86</v>
      </c>
      <c r="M140" s="65">
        <v>80.7</v>
      </c>
      <c r="N140" s="65">
        <v>0.25</v>
      </c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</row>
    <row r="141" spans="1:52" s="16" customFormat="1" ht="18" customHeight="1" x14ac:dyDescent="0.3">
      <c r="A141" s="70"/>
      <c r="B141" s="1"/>
      <c r="C141" s="1"/>
      <c r="D141" s="1"/>
      <c r="E141" s="1"/>
      <c r="F141" s="26">
        <v>45495</v>
      </c>
      <c r="G141" s="64">
        <v>83.064999999999998</v>
      </c>
      <c r="H141" s="64">
        <v>489.6</v>
      </c>
      <c r="I141" s="64">
        <v>69.02</v>
      </c>
      <c r="J141" s="64">
        <v>493.25</v>
      </c>
      <c r="K141" s="64">
        <v>2.2509999999999999</v>
      </c>
      <c r="L141" s="64">
        <v>77.53</v>
      </c>
      <c r="M141" s="64">
        <v>81.87</v>
      </c>
      <c r="N141" s="64">
        <v>0.35</v>
      </c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</row>
    <row r="142" spans="1:52" s="16" customFormat="1" ht="18" customHeight="1" x14ac:dyDescent="0.3">
      <c r="A142" s="70"/>
      <c r="B142" s="1"/>
      <c r="C142" s="1"/>
      <c r="D142" s="1"/>
      <c r="E142" s="1"/>
      <c r="F142" s="27">
        <v>45492</v>
      </c>
      <c r="G142" s="65">
        <v>85.275000000000006</v>
      </c>
      <c r="H142" s="65">
        <v>509.84</v>
      </c>
      <c r="I142" s="65">
        <v>69.92</v>
      </c>
      <c r="J142" s="65">
        <v>500.5</v>
      </c>
      <c r="K142" s="65">
        <v>2.1280000000000001</v>
      </c>
      <c r="L142" s="65">
        <v>78.13</v>
      </c>
      <c r="M142" s="65">
        <v>83.95</v>
      </c>
      <c r="N142" s="65">
        <v>0.5</v>
      </c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</row>
    <row r="143" spans="1:52" s="16" customFormat="1" ht="18" customHeight="1" x14ac:dyDescent="0.3">
      <c r="A143" s="70"/>
      <c r="B143" s="1"/>
      <c r="C143" s="1"/>
      <c r="D143" s="1"/>
      <c r="E143" s="1"/>
      <c r="F143" s="26">
        <v>45491</v>
      </c>
      <c r="G143" s="64">
        <v>86.49</v>
      </c>
      <c r="H143" s="64">
        <v>509.48</v>
      </c>
      <c r="I143" s="64">
        <v>71.72</v>
      </c>
      <c r="J143" s="64">
        <v>507.25</v>
      </c>
      <c r="K143" s="64">
        <v>2.125</v>
      </c>
      <c r="L143" s="64">
        <v>81.22</v>
      </c>
      <c r="M143" s="64">
        <v>85.05</v>
      </c>
      <c r="N143" s="64">
        <v>0.7</v>
      </c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</row>
    <row r="144" spans="1:52" s="16" customFormat="1" ht="18" customHeight="1" x14ac:dyDescent="0.3">
      <c r="A144" s="70"/>
      <c r="B144" s="1"/>
      <c r="C144" s="1"/>
      <c r="D144" s="1"/>
      <c r="E144" s="1"/>
      <c r="F144" s="27">
        <v>45490</v>
      </c>
      <c r="G144" s="65">
        <v>86.2</v>
      </c>
      <c r="H144" s="65">
        <v>509.59</v>
      </c>
      <c r="I144" s="65">
        <v>72.349999999999994</v>
      </c>
      <c r="J144" s="65">
        <v>512</v>
      </c>
      <c r="K144" s="65">
        <v>2.0350000000000001</v>
      </c>
      <c r="L144" s="65">
        <v>81.599999999999994</v>
      </c>
      <c r="M144" s="65">
        <v>84.75</v>
      </c>
      <c r="N144" s="65">
        <v>0.7</v>
      </c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</row>
    <row r="145" spans="1:52" s="16" customFormat="1" ht="18" customHeight="1" x14ac:dyDescent="0.3">
      <c r="A145" s="70"/>
      <c r="B145" s="1"/>
      <c r="C145" s="1"/>
      <c r="D145" s="1"/>
      <c r="E145" s="1"/>
      <c r="F145" s="26">
        <v>45489</v>
      </c>
      <c r="G145" s="64">
        <v>85.63</v>
      </c>
      <c r="H145" s="64">
        <v>510.47</v>
      </c>
      <c r="I145" s="64">
        <v>72</v>
      </c>
      <c r="J145" s="64">
        <v>508.75</v>
      </c>
      <c r="K145" s="64">
        <v>2.1880000000000002</v>
      </c>
      <c r="L145" s="64">
        <v>80.010000000000005</v>
      </c>
      <c r="M145" s="64">
        <v>84.12</v>
      </c>
      <c r="N145" s="64">
        <v>0.7</v>
      </c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</row>
    <row r="146" spans="1:52" s="16" customFormat="1" ht="18" customHeight="1" x14ac:dyDescent="0.3">
      <c r="A146" s="70"/>
      <c r="B146" s="1"/>
      <c r="C146" s="1"/>
      <c r="D146" s="1"/>
      <c r="E146" s="1"/>
      <c r="F146" s="27">
        <v>45488</v>
      </c>
      <c r="G146" s="65">
        <v>86.67</v>
      </c>
      <c r="H146" s="65">
        <v>512.82000000000005</v>
      </c>
      <c r="I146" s="65">
        <v>74.05</v>
      </c>
      <c r="J146" s="65">
        <v>517</v>
      </c>
      <c r="K146" s="65">
        <v>2.1579999999999999</v>
      </c>
      <c r="L146" s="65">
        <v>81.31</v>
      </c>
      <c r="M146" s="65">
        <v>85.01</v>
      </c>
      <c r="N146" s="65">
        <v>0.7</v>
      </c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</row>
    <row r="147" spans="1:52" s="16" customFormat="1" ht="18" customHeight="1" x14ac:dyDescent="0.3">
      <c r="A147" s="70"/>
      <c r="B147" s="1"/>
      <c r="C147" s="1"/>
      <c r="D147" s="1"/>
      <c r="E147" s="1"/>
      <c r="F147" s="26">
        <v>45485</v>
      </c>
      <c r="G147" s="64">
        <v>87.715000000000003</v>
      </c>
      <c r="H147" s="64">
        <v>520.39</v>
      </c>
      <c r="I147" s="64">
        <v>74.66</v>
      </c>
      <c r="J147" s="64">
        <v>522</v>
      </c>
      <c r="K147" s="64">
        <v>2.3290000000000002</v>
      </c>
      <c r="L147" s="64">
        <v>81.86</v>
      </c>
      <c r="M147" s="64">
        <v>85.89</v>
      </c>
      <c r="N147" s="64">
        <v>0.55000000000000004</v>
      </c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</row>
    <row r="148" spans="1:52" s="16" customFormat="1" ht="18" customHeight="1" x14ac:dyDescent="0.3">
      <c r="A148" s="70"/>
      <c r="B148" s="1"/>
      <c r="C148" s="1"/>
      <c r="D148" s="1"/>
      <c r="E148" s="1"/>
      <c r="F148" s="27">
        <v>45484</v>
      </c>
      <c r="G148" s="65">
        <v>87.314999999999998</v>
      </c>
      <c r="H148" s="65">
        <v>519.22</v>
      </c>
      <c r="I148" s="65">
        <v>74.88</v>
      </c>
      <c r="J148" s="65">
        <v>517.25</v>
      </c>
      <c r="K148" s="65">
        <v>2.2679999999999998</v>
      </c>
      <c r="L148" s="65">
        <v>83.07</v>
      </c>
      <c r="M148" s="65">
        <v>85.51</v>
      </c>
      <c r="N148" s="65">
        <v>-0.15</v>
      </c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</row>
    <row r="149" spans="1:52" s="16" customFormat="1" ht="18" customHeight="1" x14ac:dyDescent="0.3">
      <c r="A149" s="70"/>
      <c r="B149" s="1"/>
      <c r="C149" s="1"/>
      <c r="D149" s="1"/>
      <c r="E149" s="1"/>
      <c r="F149" s="26">
        <v>45483</v>
      </c>
      <c r="G149" s="64">
        <v>87.075000000000003</v>
      </c>
      <c r="H149" s="64">
        <v>515.42999999999995</v>
      </c>
      <c r="I149" s="64">
        <v>74.95</v>
      </c>
      <c r="J149" s="64">
        <v>517.25</v>
      </c>
      <c r="K149" s="64">
        <v>2.3290000000000002</v>
      </c>
      <c r="L149" s="64">
        <v>82.45</v>
      </c>
      <c r="M149" s="64">
        <v>85.46</v>
      </c>
      <c r="N149" s="64">
        <v>-0.5</v>
      </c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</row>
    <row r="150" spans="1:52" s="16" customFormat="1" ht="18" customHeight="1" x14ac:dyDescent="0.3">
      <c r="A150" s="70"/>
      <c r="B150" s="1"/>
      <c r="C150" s="1"/>
      <c r="D150" s="1"/>
      <c r="E150" s="1"/>
      <c r="F150" s="27">
        <v>45482</v>
      </c>
      <c r="G150" s="65">
        <v>86.094999999999999</v>
      </c>
      <c r="H150" s="65">
        <v>518.77</v>
      </c>
      <c r="I150" s="65">
        <v>75.16</v>
      </c>
      <c r="J150" s="65">
        <v>520.25</v>
      </c>
      <c r="K150" s="65">
        <v>2.3439999999999999</v>
      </c>
      <c r="L150" s="65">
        <v>81.91</v>
      </c>
      <c r="M150" s="65">
        <v>84.84</v>
      </c>
      <c r="N150" s="65">
        <v>-0.5</v>
      </c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</row>
    <row r="151" spans="1:52" s="16" customFormat="1" ht="18" customHeight="1" x14ac:dyDescent="0.3">
      <c r="A151" s="70"/>
      <c r="B151" s="1"/>
      <c r="C151" s="1"/>
      <c r="D151" s="1"/>
      <c r="E151" s="1"/>
      <c r="F151" s="26">
        <v>45481</v>
      </c>
      <c r="G151" s="64">
        <v>87.73</v>
      </c>
      <c r="H151" s="64">
        <v>520.37</v>
      </c>
      <c r="I151" s="64">
        <v>76.03</v>
      </c>
      <c r="J151" s="64">
        <v>530.5</v>
      </c>
      <c r="K151" s="64">
        <v>2.3660000000000001</v>
      </c>
      <c r="L151" s="64">
        <v>82.83</v>
      </c>
      <c r="M151" s="64">
        <v>86.17</v>
      </c>
      <c r="N151" s="64">
        <v>-0.5</v>
      </c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</row>
    <row r="152" spans="1:52" s="16" customFormat="1" ht="18" customHeight="1" x14ac:dyDescent="0.3">
      <c r="A152" s="70"/>
      <c r="B152" s="1"/>
      <c r="C152" s="1"/>
      <c r="D152" s="1"/>
      <c r="E152" s="1"/>
      <c r="F152" s="27">
        <v>45478</v>
      </c>
      <c r="G152" s="65">
        <v>89.094999999999999</v>
      </c>
      <c r="H152" s="65">
        <v>528.12</v>
      </c>
      <c r="I152" s="65"/>
      <c r="J152" s="65">
        <v>541</v>
      </c>
      <c r="K152" s="65">
        <v>2.319</v>
      </c>
      <c r="L152" s="65"/>
      <c r="M152" s="65">
        <v>87.78</v>
      </c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</row>
    <row r="153" spans="1:52" s="16" customFormat="1" ht="18" customHeight="1" x14ac:dyDescent="0.3">
      <c r="A153" s="70"/>
      <c r="B153" s="1"/>
      <c r="C153" s="1"/>
      <c r="D153" s="1"/>
      <c r="E153" s="1"/>
      <c r="F153" s="26">
        <v>45477</v>
      </c>
      <c r="G153" s="64">
        <v>88.96</v>
      </c>
      <c r="H153" s="64">
        <v>521.03</v>
      </c>
      <c r="I153" s="64"/>
      <c r="J153" s="64">
        <v>543.75</v>
      </c>
      <c r="K153" s="64"/>
      <c r="L153" s="64"/>
      <c r="M153" s="64">
        <v>87.49</v>
      </c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</row>
    <row r="154" spans="1:52" s="16" customFormat="1" ht="18" customHeight="1" x14ac:dyDescent="0.3">
      <c r="A154" s="70"/>
      <c r="B154" s="1"/>
      <c r="C154" s="1"/>
      <c r="D154" s="1"/>
      <c r="E154" s="1"/>
      <c r="F154" s="27">
        <v>45476</v>
      </c>
      <c r="G154" s="65">
        <v>87.68</v>
      </c>
      <c r="H154" s="65">
        <v>515.02</v>
      </c>
      <c r="I154" s="65">
        <v>76.75</v>
      </c>
      <c r="J154" s="65">
        <v>540.5</v>
      </c>
      <c r="K154" s="65">
        <v>2.4180000000000001</v>
      </c>
      <c r="L154" s="65">
        <v>84.38</v>
      </c>
      <c r="M154" s="65">
        <v>86.32</v>
      </c>
      <c r="N154" s="65">
        <v>-0.4</v>
      </c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</row>
    <row r="155" spans="1:52" s="16" customFormat="1" ht="18" customHeight="1" x14ac:dyDescent="0.3">
      <c r="A155" s="70"/>
      <c r="B155" s="1"/>
      <c r="C155" s="1"/>
      <c r="D155" s="1"/>
      <c r="E155" s="1"/>
      <c r="F155" s="26">
        <v>45475</v>
      </c>
      <c r="G155" s="64">
        <v>88.59</v>
      </c>
      <c r="H155" s="64">
        <v>515.91</v>
      </c>
      <c r="I155" s="64">
        <v>75.180000000000007</v>
      </c>
      <c r="J155" s="64">
        <v>542.25</v>
      </c>
      <c r="K155" s="64">
        <v>2.4350000000000001</v>
      </c>
      <c r="L155" s="64">
        <v>83.66</v>
      </c>
      <c r="M155" s="64">
        <v>86.88</v>
      </c>
      <c r="N155" s="64">
        <v>-0.4</v>
      </c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</row>
    <row r="156" spans="1:52" s="16" customFormat="1" ht="18" customHeight="1" x14ac:dyDescent="0.3">
      <c r="A156" s="70"/>
      <c r="B156" s="1"/>
      <c r="C156" s="1"/>
      <c r="D156" s="1"/>
      <c r="E156" s="1"/>
      <c r="F156" s="27">
        <v>45474</v>
      </c>
      <c r="G156" s="65">
        <v>88.01</v>
      </c>
      <c r="H156" s="65">
        <v>509.7</v>
      </c>
      <c r="I156" s="65">
        <v>74.56</v>
      </c>
      <c r="J156" s="65">
        <v>542.25</v>
      </c>
      <c r="K156" s="65">
        <v>2.4780000000000002</v>
      </c>
      <c r="L156" s="65">
        <v>84.23</v>
      </c>
      <c r="M156" s="65">
        <v>86.16</v>
      </c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</row>
    <row r="157" spans="1:52" s="16" customFormat="1" ht="18" customHeight="1" x14ac:dyDescent="0.3">
      <c r="A157" s="70"/>
      <c r="B157" s="1"/>
      <c r="C157" s="1"/>
      <c r="D157" s="1"/>
      <c r="E157" s="1"/>
      <c r="F157" s="26">
        <v>45471</v>
      </c>
      <c r="G157" s="64">
        <v>86.83</v>
      </c>
      <c r="H157" s="64">
        <v>513.07000000000005</v>
      </c>
      <c r="I157" s="64">
        <v>72.8</v>
      </c>
      <c r="J157" s="64">
        <v>533.75</v>
      </c>
      <c r="K157" s="64">
        <v>2.601</v>
      </c>
      <c r="L157" s="64">
        <v>82.39</v>
      </c>
      <c r="M157" s="64">
        <v>85.7</v>
      </c>
      <c r="N157" s="64">
        <v>-0.4</v>
      </c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</row>
    <row r="158" spans="1:52" s="16" customFormat="1" ht="18" customHeight="1" x14ac:dyDescent="0.3">
      <c r="A158" s="70"/>
      <c r="B158" s="1"/>
      <c r="C158" s="1"/>
      <c r="D158" s="1"/>
      <c r="E158" s="1"/>
      <c r="F158" s="27">
        <v>45470</v>
      </c>
      <c r="G158" s="65">
        <v>87.254999999999995</v>
      </c>
      <c r="H158" s="65">
        <v>510.11</v>
      </c>
      <c r="I158" s="65">
        <v>72.69</v>
      </c>
      <c r="J158" s="65">
        <v>535</v>
      </c>
      <c r="K158" s="65">
        <v>2.6850000000000001</v>
      </c>
      <c r="L158" s="65">
        <v>82.74</v>
      </c>
      <c r="M158" s="65">
        <v>86.02</v>
      </c>
      <c r="N158" s="65">
        <v>-0.4</v>
      </c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</row>
    <row r="159" spans="1:52" s="16" customFormat="1" ht="18" customHeight="1" x14ac:dyDescent="0.3">
      <c r="A159" s="70"/>
      <c r="B159" s="1"/>
      <c r="C159" s="1"/>
      <c r="D159" s="1"/>
      <c r="E159" s="1"/>
      <c r="F159" s="26">
        <v>45469</v>
      </c>
      <c r="G159" s="64">
        <v>85.27</v>
      </c>
      <c r="H159" s="64">
        <v>507.37</v>
      </c>
      <c r="I159" s="64">
        <v>72.06</v>
      </c>
      <c r="J159" s="64">
        <v>526</v>
      </c>
      <c r="K159" s="64">
        <v>2.6280000000000001</v>
      </c>
      <c r="L159" s="64">
        <v>81.599999999999994</v>
      </c>
      <c r="M159" s="64">
        <v>84.26</v>
      </c>
      <c r="N159" s="64">
        <v>-0.4</v>
      </c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</row>
    <row r="160" spans="1:52" s="16" customFormat="1" ht="18" customHeight="1" x14ac:dyDescent="0.3">
      <c r="A160" s="70"/>
      <c r="B160" s="1"/>
      <c r="C160" s="1"/>
      <c r="D160" s="1"/>
      <c r="E160" s="1"/>
      <c r="F160" s="27">
        <v>45468</v>
      </c>
      <c r="G160" s="65">
        <v>86.775000000000006</v>
      </c>
      <c r="H160" s="65">
        <v>512.91</v>
      </c>
      <c r="I160" s="65">
        <v>71.78</v>
      </c>
      <c r="J160" s="65">
        <v>528</v>
      </c>
      <c r="K160" s="65">
        <v>2.7559999999999998</v>
      </c>
      <c r="L160" s="65">
        <v>82.83</v>
      </c>
      <c r="M160" s="65">
        <v>85.35</v>
      </c>
      <c r="N160" s="65">
        <v>-0.45</v>
      </c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</row>
    <row r="161" spans="1:52" s="16" customFormat="1" ht="18" customHeight="1" x14ac:dyDescent="0.3">
      <c r="A161" s="70"/>
      <c r="B161" s="1"/>
      <c r="C161" s="1"/>
      <c r="D161" s="1"/>
      <c r="E161" s="1"/>
      <c r="F161" s="26">
        <v>45467</v>
      </c>
      <c r="G161" s="64">
        <v>87.114999999999995</v>
      </c>
      <c r="H161" s="64">
        <v>512.47</v>
      </c>
      <c r="I161" s="64">
        <v>73.13</v>
      </c>
      <c r="J161" s="64">
        <v>529.25</v>
      </c>
      <c r="K161" s="64">
        <v>2.8109999999999999</v>
      </c>
      <c r="L161" s="64">
        <v>83.68</v>
      </c>
      <c r="M161" s="64">
        <v>85.75</v>
      </c>
      <c r="N161" s="64">
        <v>-0.45</v>
      </c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</row>
    <row r="162" spans="1:52" s="16" customFormat="1" ht="18" customHeight="1" x14ac:dyDescent="0.3">
      <c r="A162" s="70"/>
      <c r="B162" s="1"/>
      <c r="C162" s="1"/>
      <c r="D162" s="1"/>
      <c r="E162" s="1"/>
      <c r="F162" s="27">
        <v>45464</v>
      </c>
      <c r="G162" s="65">
        <v>87.015000000000001</v>
      </c>
      <c r="H162" s="65">
        <v>512.29999999999995</v>
      </c>
      <c r="I162" s="65">
        <v>72.47</v>
      </c>
      <c r="J162" s="65">
        <v>529.25</v>
      </c>
      <c r="K162" s="65">
        <v>2.7050000000000001</v>
      </c>
      <c r="L162" s="65">
        <v>82.68</v>
      </c>
      <c r="M162" s="65">
        <v>85.71</v>
      </c>
      <c r="N162" s="65">
        <v>-0.45</v>
      </c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</row>
    <row r="163" spans="1:52" s="16" customFormat="1" ht="18" customHeight="1" x14ac:dyDescent="0.3">
      <c r="A163" s="70"/>
      <c r="B163" s="1"/>
      <c r="C163" s="1"/>
      <c r="D163" s="1"/>
      <c r="E163" s="1"/>
      <c r="F163" s="26">
        <v>45463</v>
      </c>
      <c r="G163" s="64">
        <v>86.114999999999995</v>
      </c>
      <c r="H163" s="64">
        <v>516.9</v>
      </c>
      <c r="I163" s="64">
        <v>73.25</v>
      </c>
      <c r="J163" s="64">
        <v>519.25</v>
      </c>
      <c r="K163" s="64">
        <v>2.7410000000000001</v>
      </c>
      <c r="L163" s="64">
        <v>83.57</v>
      </c>
      <c r="M163" s="64">
        <v>85.24</v>
      </c>
      <c r="N163" s="64">
        <v>-0.45</v>
      </c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</row>
    <row r="164" spans="1:52" s="16" customFormat="1" ht="18" customHeight="1" x14ac:dyDescent="0.3">
      <c r="A164" s="70"/>
      <c r="B164" s="1"/>
      <c r="C164" s="1"/>
      <c r="D164" s="1"/>
      <c r="E164" s="1"/>
      <c r="F164" s="27">
        <v>45462</v>
      </c>
      <c r="G164" s="65">
        <v>86.185000000000002</v>
      </c>
      <c r="H164" s="65">
        <v>515.69000000000005</v>
      </c>
      <c r="I164" s="65"/>
      <c r="J164" s="65">
        <v>518.5</v>
      </c>
      <c r="K164" s="65"/>
      <c r="L164" s="65"/>
      <c r="M164" s="65">
        <v>85.42</v>
      </c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</row>
    <row r="165" spans="1:52" s="16" customFormat="1" ht="18" customHeight="1" x14ac:dyDescent="0.3">
      <c r="A165" s="70"/>
      <c r="B165" s="1"/>
      <c r="C165" s="1"/>
      <c r="D165" s="1"/>
      <c r="E165" s="1"/>
      <c r="F165" s="26">
        <v>45461</v>
      </c>
      <c r="G165" s="64">
        <v>85.28</v>
      </c>
      <c r="H165" s="64">
        <v>503.83</v>
      </c>
      <c r="I165" s="64">
        <v>73.209999999999994</v>
      </c>
      <c r="J165" s="64">
        <v>501.25</v>
      </c>
      <c r="K165" s="64">
        <v>2.9089999999999998</v>
      </c>
      <c r="L165" s="64">
        <v>82.82</v>
      </c>
      <c r="M165" s="64">
        <v>84.96</v>
      </c>
      <c r="N165" s="64">
        <v>-0.35</v>
      </c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</row>
    <row r="166" spans="1:52" s="16" customFormat="1" ht="18" customHeight="1" x14ac:dyDescent="0.3">
      <c r="A166" s="70"/>
      <c r="B166" s="1"/>
      <c r="C166" s="1"/>
      <c r="D166" s="1"/>
      <c r="E166" s="1"/>
      <c r="F166" s="27">
        <v>45460</v>
      </c>
      <c r="G166" s="65">
        <v>83.36</v>
      </c>
      <c r="H166" s="65"/>
      <c r="I166" s="65">
        <v>71.510000000000005</v>
      </c>
      <c r="J166" s="65">
        <v>490</v>
      </c>
      <c r="K166" s="65">
        <v>2.7879999999999998</v>
      </c>
      <c r="L166" s="65">
        <v>81.08</v>
      </c>
      <c r="M166" s="65">
        <v>83.48</v>
      </c>
      <c r="N166" s="65">
        <v>-0.4</v>
      </c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</row>
    <row r="167" spans="1:52" s="16" customFormat="1" ht="18" customHeight="1" x14ac:dyDescent="0.3">
      <c r="A167" s="70"/>
      <c r="B167" s="1"/>
      <c r="C167" s="1"/>
      <c r="D167" s="1"/>
      <c r="E167" s="1"/>
      <c r="F167" s="26">
        <v>45457</v>
      </c>
      <c r="G167" s="64">
        <v>81.73</v>
      </c>
      <c r="H167" s="64">
        <v>498.54</v>
      </c>
      <c r="I167" s="64">
        <v>70.37</v>
      </c>
      <c r="J167" s="64">
        <v>488</v>
      </c>
      <c r="K167" s="64">
        <v>2.8809999999999998</v>
      </c>
      <c r="L167" s="64">
        <v>79.150000000000006</v>
      </c>
      <c r="M167" s="64">
        <v>82.41</v>
      </c>
      <c r="N167" s="64">
        <v>-0.45</v>
      </c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</row>
    <row r="168" spans="1:52" s="16" customFormat="1" ht="18" customHeight="1" x14ac:dyDescent="0.3">
      <c r="A168" s="70"/>
      <c r="B168" s="1"/>
      <c r="C168" s="1"/>
      <c r="D168" s="1"/>
      <c r="E168" s="1"/>
      <c r="F168" s="27">
        <v>45456</v>
      </c>
      <c r="G168" s="65">
        <v>81.64</v>
      </c>
      <c r="H168" s="65">
        <v>499.94</v>
      </c>
      <c r="I168" s="65">
        <v>71.349999999999994</v>
      </c>
      <c r="J168" s="65">
        <v>487.5</v>
      </c>
      <c r="K168" s="65">
        <v>2.9590000000000001</v>
      </c>
      <c r="L168" s="65">
        <v>79.17</v>
      </c>
      <c r="M168" s="65">
        <v>82.3</v>
      </c>
      <c r="N168" s="65">
        <v>-0.45</v>
      </c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</row>
    <row r="169" spans="1:52" s="16" customFormat="1" ht="18" customHeight="1" x14ac:dyDescent="0.3">
      <c r="A169" s="70"/>
      <c r="B169" s="1"/>
      <c r="C169" s="1"/>
      <c r="D169" s="1"/>
      <c r="E169" s="1"/>
      <c r="F169" s="26">
        <v>45455</v>
      </c>
      <c r="G169" s="64">
        <v>81.245000000000005</v>
      </c>
      <c r="H169" s="64">
        <v>504.17</v>
      </c>
      <c r="I169" s="64">
        <v>70.599999999999994</v>
      </c>
      <c r="J169" s="64">
        <v>486.25</v>
      </c>
      <c r="K169" s="64">
        <v>3.0449999999999999</v>
      </c>
      <c r="L169" s="64">
        <v>79.25</v>
      </c>
      <c r="M169" s="64">
        <v>81.92</v>
      </c>
      <c r="N169" s="64">
        <v>-0.45</v>
      </c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</row>
    <row r="170" spans="1:52" s="16" customFormat="1" ht="18" customHeight="1" x14ac:dyDescent="0.3">
      <c r="A170" s="70"/>
      <c r="B170" s="1"/>
      <c r="C170" s="1"/>
      <c r="D170" s="1"/>
      <c r="E170" s="1"/>
      <c r="F170" s="27">
        <v>45454</v>
      </c>
      <c r="G170" s="65">
        <v>80.739999999999995</v>
      </c>
      <c r="H170" s="65">
        <v>501.2</v>
      </c>
      <c r="I170" s="65">
        <v>70.38</v>
      </c>
      <c r="J170" s="65">
        <v>475</v>
      </c>
      <c r="K170" s="65">
        <v>3.129</v>
      </c>
      <c r="L170" s="65">
        <v>78.55</v>
      </c>
      <c r="M170" s="65">
        <v>81.489999999999995</v>
      </c>
      <c r="N170" s="65">
        <v>-0.5</v>
      </c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</row>
    <row r="171" spans="1:52" s="16" customFormat="1" ht="18" customHeight="1" x14ac:dyDescent="0.3">
      <c r="A171" s="70"/>
      <c r="B171" s="1"/>
      <c r="C171" s="1"/>
      <c r="D171" s="1"/>
      <c r="E171" s="1"/>
      <c r="F171" s="26">
        <v>45453</v>
      </c>
      <c r="G171" s="64">
        <v>80.004999999999995</v>
      </c>
      <c r="H171" s="64">
        <v>486.21</v>
      </c>
      <c r="I171" s="64">
        <v>69.86</v>
      </c>
      <c r="J171" s="64">
        <v>472.5</v>
      </c>
      <c r="K171" s="64">
        <v>2.9060000000000001</v>
      </c>
      <c r="L171" s="64">
        <v>78.39</v>
      </c>
      <c r="M171" s="64">
        <v>80.83</v>
      </c>
      <c r="N171" s="64">
        <v>-0.5</v>
      </c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</row>
    <row r="172" spans="1:52" s="16" customFormat="1" ht="18" customHeight="1" x14ac:dyDescent="0.3">
      <c r="A172" s="70"/>
      <c r="B172" s="1"/>
      <c r="C172" s="1"/>
      <c r="D172" s="1"/>
      <c r="E172" s="1"/>
      <c r="F172" s="27">
        <v>45450</v>
      </c>
      <c r="G172" s="65">
        <v>78.314999999999998</v>
      </c>
      <c r="H172" s="65">
        <v>486.02</v>
      </c>
      <c r="I172" s="65">
        <v>68.13</v>
      </c>
      <c r="J172" s="65">
        <v>462.25</v>
      </c>
      <c r="K172" s="65">
        <v>2.9180000000000001</v>
      </c>
      <c r="L172" s="65">
        <v>76.03</v>
      </c>
      <c r="M172" s="65">
        <v>79.3</v>
      </c>
      <c r="N172" s="65">
        <v>-0.55000000000000004</v>
      </c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</row>
    <row r="173" spans="1:52" s="16" customFormat="1" ht="18" customHeight="1" x14ac:dyDescent="0.3">
      <c r="A173" s="70"/>
      <c r="B173" s="1"/>
      <c r="C173" s="1"/>
      <c r="D173" s="1"/>
      <c r="E173" s="1"/>
      <c r="F173" s="26">
        <v>45449</v>
      </c>
      <c r="G173" s="64">
        <v>78.540000000000006</v>
      </c>
      <c r="H173" s="64">
        <v>485.93</v>
      </c>
      <c r="I173" s="64">
        <v>68.22</v>
      </c>
      <c r="J173" s="64">
        <v>462.5</v>
      </c>
      <c r="K173" s="64">
        <v>2.8210000000000002</v>
      </c>
      <c r="L173" s="64">
        <v>76</v>
      </c>
      <c r="M173" s="64">
        <v>79.319999999999993</v>
      </c>
      <c r="N173" s="64">
        <v>-0.55000000000000004</v>
      </c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</row>
    <row r="174" spans="1:52" s="16" customFormat="1" ht="18" customHeight="1" x14ac:dyDescent="0.3">
      <c r="A174" s="70"/>
      <c r="B174" s="1"/>
      <c r="C174" s="1"/>
      <c r="D174" s="1"/>
      <c r="E174" s="1"/>
      <c r="F174" s="27">
        <v>45448</v>
      </c>
      <c r="G174" s="65">
        <v>75.92</v>
      </c>
      <c r="H174" s="65">
        <v>489.06</v>
      </c>
      <c r="I174" s="65">
        <v>67.02</v>
      </c>
      <c r="J174" s="65">
        <v>448.75</v>
      </c>
      <c r="K174" s="65">
        <v>2.7570000000000001</v>
      </c>
      <c r="L174" s="65">
        <v>74.569999999999993</v>
      </c>
      <c r="M174" s="65">
        <v>76.94</v>
      </c>
      <c r="N174" s="65">
        <v>-0.6</v>
      </c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</row>
    <row r="175" spans="1:52" s="16" customFormat="1" ht="18" customHeight="1" x14ac:dyDescent="0.3">
      <c r="A175" s="70"/>
      <c r="B175" s="1"/>
      <c r="C175" s="1"/>
      <c r="D175" s="1"/>
      <c r="E175" s="1"/>
      <c r="F175" s="26">
        <v>45447</v>
      </c>
      <c r="G175" s="64">
        <v>76.05</v>
      </c>
      <c r="H175" s="64">
        <v>499.47</v>
      </c>
      <c r="I175" s="64">
        <v>67.180000000000007</v>
      </c>
      <c r="J175" s="64">
        <v>453.5</v>
      </c>
      <c r="K175" s="64">
        <v>2.5859999999999999</v>
      </c>
      <c r="L175" s="64">
        <v>73.7</v>
      </c>
      <c r="M175" s="64">
        <v>77.09</v>
      </c>
      <c r="N175" s="64">
        <v>-0.6</v>
      </c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</row>
    <row r="176" spans="1:52" s="16" customFormat="1" ht="18" customHeight="1" x14ac:dyDescent="0.3">
      <c r="A176" s="70"/>
      <c r="B176" s="1"/>
      <c r="C176" s="1"/>
      <c r="D176" s="1"/>
      <c r="E176" s="1"/>
      <c r="F176" s="27">
        <v>45446</v>
      </c>
      <c r="G176" s="65">
        <v>76.77</v>
      </c>
      <c r="H176" s="65">
        <v>513.25</v>
      </c>
      <c r="I176" s="65">
        <v>68.69</v>
      </c>
      <c r="J176" s="65">
        <v>454.5</v>
      </c>
      <c r="K176" s="65">
        <v>2.7559999999999998</v>
      </c>
      <c r="L176" s="65">
        <v>74.52</v>
      </c>
      <c r="M176" s="65">
        <v>78.040000000000006</v>
      </c>
      <c r="N176" s="65">
        <v>-0.6</v>
      </c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</row>
    <row r="177" spans="1:52" s="16" customFormat="1" ht="18" customHeight="1" x14ac:dyDescent="0.3">
      <c r="A177" s="70"/>
      <c r="B177" s="1"/>
      <c r="C177" s="1"/>
      <c r="D177" s="1"/>
      <c r="E177" s="1"/>
      <c r="F177" s="26">
        <v>45443</v>
      </c>
      <c r="G177" s="64">
        <v>80.180000000000007</v>
      </c>
      <c r="H177" s="64">
        <v>513.4</v>
      </c>
      <c r="I177" s="64">
        <v>70.92</v>
      </c>
      <c r="J177" s="64">
        <v>466.75</v>
      </c>
      <c r="K177" s="64">
        <v>2.5870000000000002</v>
      </c>
      <c r="L177" s="64">
        <v>77.489999999999995</v>
      </c>
      <c r="M177" s="64">
        <v>80.89</v>
      </c>
      <c r="N177" s="64">
        <v>-0.6</v>
      </c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</row>
    <row r="178" spans="1:52" s="16" customFormat="1" ht="18" customHeight="1" x14ac:dyDescent="0.3">
      <c r="A178" s="70"/>
      <c r="B178" s="1"/>
      <c r="C178" s="1"/>
      <c r="D178" s="1"/>
      <c r="E178" s="1"/>
      <c r="F178" s="27">
        <v>45442</v>
      </c>
      <c r="G178" s="65">
        <v>81.19</v>
      </c>
      <c r="H178" s="65">
        <v>518.38</v>
      </c>
      <c r="I178" s="65">
        <v>71.8</v>
      </c>
      <c r="J178" s="65">
        <v>471</v>
      </c>
      <c r="K178" s="65">
        <v>2.5720000000000001</v>
      </c>
      <c r="L178" s="65">
        <v>78.31</v>
      </c>
      <c r="M178" s="65">
        <v>81.87</v>
      </c>
      <c r="N178" s="65">
        <v>-0.6</v>
      </c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</row>
    <row r="179" spans="1:52" s="16" customFormat="1" ht="18" customHeight="1" x14ac:dyDescent="0.3">
      <c r="A179" s="70"/>
      <c r="B179" s="1"/>
      <c r="C179" s="1"/>
      <c r="D179" s="1"/>
      <c r="E179" s="1"/>
      <c r="F179" s="26">
        <v>45441</v>
      </c>
      <c r="G179" s="64">
        <v>82.344999999999999</v>
      </c>
      <c r="H179" s="64">
        <v>528.35</v>
      </c>
      <c r="I179" s="64">
        <v>73.78</v>
      </c>
      <c r="J179" s="64">
        <v>472.25</v>
      </c>
      <c r="K179" s="64">
        <v>2.4929999999999999</v>
      </c>
      <c r="L179" s="64">
        <v>79.73</v>
      </c>
      <c r="M179" s="64">
        <v>83.1</v>
      </c>
      <c r="N179" s="64">
        <v>-0.6</v>
      </c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</row>
    <row r="180" spans="1:52" s="16" customFormat="1" ht="18" customHeight="1" x14ac:dyDescent="0.3">
      <c r="A180" s="70"/>
      <c r="B180" s="1"/>
      <c r="C180" s="1"/>
      <c r="D180" s="1"/>
      <c r="E180" s="1"/>
      <c r="F180" s="27">
        <v>45440</v>
      </c>
      <c r="G180" s="65">
        <v>82.52</v>
      </c>
      <c r="H180" s="65">
        <v>523.46</v>
      </c>
      <c r="I180" s="65">
        <v>73.900000000000006</v>
      </c>
      <c r="J180" s="65">
        <v>471</v>
      </c>
      <c r="K180" s="65">
        <v>2.59</v>
      </c>
      <c r="L180" s="65">
        <v>80.430000000000007</v>
      </c>
      <c r="M180" s="65">
        <v>83.34</v>
      </c>
      <c r="N180" s="65">
        <v>-0.6</v>
      </c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</row>
    <row r="181" spans="1:52" s="16" customFormat="1" ht="18" customHeight="1" x14ac:dyDescent="0.3">
      <c r="A181" s="70"/>
      <c r="B181" s="1"/>
      <c r="C181" s="1"/>
      <c r="D181" s="1"/>
      <c r="E181" s="1"/>
      <c r="F181" s="26">
        <v>45439</v>
      </c>
      <c r="G181" s="64"/>
      <c r="H181" s="64">
        <v>512.79999999999995</v>
      </c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</row>
    <row r="182" spans="1:52" s="16" customFormat="1" ht="18" customHeight="1" x14ac:dyDescent="0.3">
      <c r="A182" s="70"/>
      <c r="B182" s="1"/>
      <c r="C182" s="1"/>
      <c r="D182" s="1"/>
      <c r="E182" s="1"/>
      <c r="F182" s="27">
        <v>45436</v>
      </c>
      <c r="G182" s="65">
        <v>80.004999999999995</v>
      </c>
      <c r="H182" s="65">
        <v>505.85</v>
      </c>
      <c r="I182" s="65">
        <v>70.94</v>
      </c>
      <c r="J182" s="65">
        <v>454.5</v>
      </c>
      <c r="K182" s="65">
        <v>2.52</v>
      </c>
      <c r="L182" s="65">
        <v>78.569999999999993</v>
      </c>
      <c r="M182" s="65">
        <v>81.08</v>
      </c>
      <c r="N182" s="65">
        <v>-0.7</v>
      </c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</row>
    <row r="183" spans="1:52" s="16" customFormat="1" ht="18" customHeight="1" x14ac:dyDescent="0.3">
      <c r="A183" s="70"/>
      <c r="B183" s="1"/>
      <c r="C183" s="1"/>
      <c r="D183" s="1"/>
      <c r="E183" s="1"/>
      <c r="F183" s="26">
        <v>45435</v>
      </c>
      <c r="G183" s="64">
        <v>79.72</v>
      </c>
      <c r="H183" s="64">
        <v>507.64</v>
      </c>
      <c r="I183" s="64">
        <v>70</v>
      </c>
      <c r="J183" s="64">
        <v>450.25</v>
      </c>
      <c r="K183" s="64">
        <v>2.657</v>
      </c>
      <c r="L183" s="64">
        <v>77.72</v>
      </c>
      <c r="M183" s="64">
        <v>80.94</v>
      </c>
      <c r="N183" s="64">
        <v>-0.5</v>
      </c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</row>
    <row r="184" spans="1:52" s="16" customFormat="1" ht="18" customHeight="1" x14ac:dyDescent="0.3">
      <c r="A184" s="70"/>
      <c r="B184" s="1"/>
      <c r="C184" s="1"/>
      <c r="D184" s="1"/>
      <c r="E184" s="1"/>
      <c r="F184" s="27">
        <v>45434</v>
      </c>
      <c r="G184" s="65">
        <v>80.724999999999994</v>
      </c>
      <c r="H184" s="65"/>
      <c r="I184" s="65">
        <v>70.3</v>
      </c>
      <c r="J184" s="65">
        <v>452</v>
      </c>
      <c r="K184" s="65">
        <v>2.8420000000000001</v>
      </c>
      <c r="L184" s="65">
        <v>78.22</v>
      </c>
      <c r="M184" s="65">
        <v>81.709999999999994</v>
      </c>
      <c r="N184" s="65">
        <v>-0.5</v>
      </c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</row>
    <row r="185" spans="1:52" s="16" customFormat="1" ht="18" customHeight="1" x14ac:dyDescent="0.3">
      <c r="A185" s="70"/>
      <c r="B185" s="1"/>
      <c r="C185" s="1"/>
      <c r="D185" s="1"/>
      <c r="E185" s="1"/>
      <c r="F185" s="26">
        <v>45433</v>
      </c>
      <c r="G185" s="64">
        <v>81.5</v>
      </c>
      <c r="H185" s="64">
        <v>525.52</v>
      </c>
      <c r="I185" s="64">
        <v>71.599999999999994</v>
      </c>
      <c r="J185" s="64">
        <v>460</v>
      </c>
      <c r="K185" s="64">
        <v>2.6709999999999998</v>
      </c>
      <c r="L185" s="64">
        <v>79.66</v>
      </c>
      <c r="M185" s="64">
        <v>82.53</v>
      </c>
      <c r="N185" s="64">
        <v>-0.45</v>
      </c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</row>
    <row r="186" spans="1:52" s="16" customFormat="1" ht="18" customHeight="1" x14ac:dyDescent="0.3">
      <c r="A186" s="70"/>
      <c r="B186" s="1"/>
      <c r="C186" s="1"/>
      <c r="D186" s="1"/>
      <c r="E186" s="1"/>
      <c r="F186" s="27">
        <v>45432</v>
      </c>
      <c r="G186" s="65">
        <v>82.33</v>
      </c>
      <c r="H186" s="65">
        <v>519.88</v>
      </c>
      <c r="I186" s="65">
        <v>71.7</v>
      </c>
      <c r="J186" s="65">
        <v>463.75</v>
      </c>
      <c r="K186" s="65">
        <v>2.7509999999999999</v>
      </c>
      <c r="L186" s="65">
        <v>80.5</v>
      </c>
      <c r="M186" s="65">
        <v>83.44</v>
      </c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</row>
    <row r="187" spans="1:52" s="16" customFormat="1" ht="18" customHeight="1" x14ac:dyDescent="0.3">
      <c r="A187" s="70"/>
      <c r="B187" s="1"/>
      <c r="C187" s="1"/>
      <c r="D187" s="1"/>
      <c r="E187" s="1"/>
      <c r="F187" s="26">
        <v>45429</v>
      </c>
      <c r="G187" s="64">
        <v>82.44</v>
      </c>
      <c r="H187" s="64">
        <v>509.17</v>
      </c>
      <c r="I187" s="64">
        <v>71.099999999999994</v>
      </c>
      <c r="J187" s="64">
        <v>460</v>
      </c>
      <c r="K187" s="64">
        <v>2.6259999999999999</v>
      </c>
      <c r="L187" s="64">
        <v>80.760000000000005</v>
      </c>
      <c r="M187" s="64">
        <v>83.33</v>
      </c>
      <c r="N187" s="64">
        <v>-0.45</v>
      </c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</row>
    <row r="188" spans="1:52" s="16" customFormat="1" ht="18" customHeight="1" x14ac:dyDescent="0.3">
      <c r="A188" s="70"/>
      <c r="B188" s="1"/>
      <c r="C188" s="1"/>
      <c r="D188" s="1"/>
      <c r="E188" s="1"/>
      <c r="F188" s="27">
        <v>45428</v>
      </c>
      <c r="G188" s="65">
        <v>81.825000000000003</v>
      </c>
      <c r="H188" s="65">
        <v>505.62</v>
      </c>
      <c r="I188" s="65">
        <v>69.95</v>
      </c>
      <c r="J188" s="65">
        <v>458.75</v>
      </c>
      <c r="K188" s="65">
        <v>2.4950000000000001</v>
      </c>
      <c r="L188" s="65">
        <v>79.78</v>
      </c>
      <c r="M188" s="65">
        <v>82.78</v>
      </c>
      <c r="N188" s="65">
        <v>-0.45</v>
      </c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</row>
    <row r="189" spans="1:52" s="16" customFormat="1" ht="18" customHeight="1" x14ac:dyDescent="0.3">
      <c r="A189" s="70"/>
      <c r="B189" s="1"/>
      <c r="C189" s="1"/>
      <c r="D189" s="1"/>
      <c r="E189" s="1"/>
      <c r="F189" s="26">
        <v>45427</v>
      </c>
      <c r="G189" s="64">
        <v>81.45</v>
      </c>
      <c r="H189" s="64">
        <v>507.67</v>
      </c>
      <c r="I189" s="64">
        <v>69.8</v>
      </c>
      <c r="J189" s="64">
        <v>452.5</v>
      </c>
      <c r="K189" s="64">
        <v>2.4159999999999999</v>
      </c>
      <c r="L189" s="64">
        <v>79.03</v>
      </c>
      <c r="M189" s="64">
        <v>82.25</v>
      </c>
      <c r="N189" s="64">
        <v>-0.45</v>
      </c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</row>
    <row r="190" spans="1:52" s="16" customFormat="1" ht="18" customHeight="1" x14ac:dyDescent="0.3">
      <c r="A190" s="70"/>
      <c r="B190" s="1"/>
      <c r="C190" s="1"/>
      <c r="D190" s="1"/>
      <c r="E190" s="1"/>
      <c r="F190" s="27">
        <v>45426</v>
      </c>
      <c r="G190" s="65">
        <v>80.56</v>
      </c>
      <c r="H190" s="65">
        <v>505.26</v>
      </c>
      <c r="I190" s="65">
        <v>69.58</v>
      </c>
      <c r="J190" s="65">
        <v>452</v>
      </c>
      <c r="K190" s="65">
        <v>2.3439999999999999</v>
      </c>
      <c r="L190" s="65">
        <v>78.42</v>
      </c>
      <c r="M190" s="65">
        <v>81.96</v>
      </c>
      <c r="N190" s="65">
        <v>-0.45</v>
      </c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</row>
    <row r="191" spans="1:52" s="16" customFormat="1" ht="18" customHeight="1" x14ac:dyDescent="0.3">
      <c r="A191" s="70"/>
      <c r="B191" s="1"/>
      <c r="C191" s="1"/>
      <c r="D191" s="1"/>
      <c r="E191" s="1"/>
      <c r="F191" s="26">
        <v>45425</v>
      </c>
      <c r="G191" s="64">
        <v>82.114999999999995</v>
      </c>
      <c r="H191" s="64">
        <v>506.58</v>
      </c>
      <c r="I191" s="64">
        <v>71</v>
      </c>
      <c r="J191" s="64">
        <v>461</v>
      </c>
      <c r="K191" s="64">
        <v>2.3809999999999998</v>
      </c>
      <c r="L191" s="64">
        <v>79.52</v>
      </c>
      <c r="M191" s="64">
        <v>82.92</v>
      </c>
      <c r="N191" s="64">
        <v>-0.45</v>
      </c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</row>
    <row r="192" spans="1:52" s="16" customFormat="1" ht="18" customHeight="1" x14ac:dyDescent="0.3">
      <c r="A192" s="70"/>
      <c r="B192" s="1"/>
      <c r="C192" s="1"/>
      <c r="D192" s="1"/>
      <c r="E192" s="1"/>
      <c r="F192" s="27">
        <v>45422</v>
      </c>
      <c r="G192" s="65">
        <v>83.075000000000003</v>
      </c>
      <c r="H192" s="65">
        <v>518.42999999999995</v>
      </c>
      <c r="I192" s="65">
        <v>70.73</v>
      </c>
      <c r="J192" s="65">
        <v>463.25</v>
      </c>
      <c r="K192" s="65">
        <v>2.2519999999999998</v>
      </c>
      <c r="L192" s="65">
        <v>78.86</v>
      </c>
      <c r="M192" s="65">
        <v>83.42</v>
      </c>
      <c r="N192" s="65">
        <v>-0.65</v>
      </c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</row>
    <row r="193" spans="1:52" s="16" customFormat="1" ht="18" customHeight="1" x14ac:dyDescent="0.3">
      <c r="A193" s="70"/>
      <c r="B193" s="1"/>
      <c r="C193" s="1"/>
      <c r="D193" s="1"/>
      <c r="E193" s="1"/>
      <c r="F193" s="26">
        <v>45421</v>
      </c>
      <c r="G193" s="64">
        <v>83.444999999999993</v>
      </c>
      <c r="H193" s="64">
        <v>517.84</v>
      </c>
      <c r="I193" s="64">
        <v>72.23</v>
      </c>
      <c r="J193" s="64">
        <v>467.75</v>
      </c>
      <c r="K193" s="64">
        <v>2.3010000000000002</v>
      </c>
      <c r="L193" s="64">
        <v>79.959999999999994</v>
      </c>
      <c r="M193" s="64">
        <v>83.56</v>
      </c>
      <c r="N193" s="64">
        <v>-0.85</v>
      </c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</row>
    <row r="194" spans="1:52" s="16" customFormat="1" ht="18" customHeight="1" x14ac:dyDescent="0.3">
      <c r="A194" s="70"/>
      <c r="B194" s="1"/>
      <c r="C194" s="1"/>
      <c r="D194" s="1"/>
      <c r="E194" s="1"/>
      <c r="F194" s="27">
        <v>45420</v>
      </c>
      <c r="G194" s="65">
        <v>83.32</v>
      </c>
      <c r="H194" s="65">
        <v>509.96</v>
      </c>
      <c r="I194" s="65">
        <v>72.06</v>
      </c>
      <c r="J194" s="65">
        <v>474.75</v>
      </c>
      <c r="K194" s="65">
        <v>2.1869999999999998</v>
      </c>
      <c r="L194" s="65">
        <v>79.790000000000006</v>
      </c>
      <c r="M194" s="65">
        <v>83.42</v>
      </c>
      <c r="N194" s="65">
        <v>-0.95</v>
      </c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</row>
    <row r="195" spans="1:52" s="16" customFormat="1" ht="18" customHeight="1" x14ac:dyDescent="0.3">
      <c r="A195" s="70"/>
      <c r="B195" s="1"/>
      <c r="C195" s="1"/>
      <c r="D195" s="1"/>
      <c r="E195" s="1"/>
      <c r="F195" s="26">
        <v>45419</v>
      </c>
      <c r="G195" s="64">
        <v>82.11</v>
      </c>
      <c r="H195" s="64">
        <v>519.92999999999995</v>
      </c>
      <c r="I195" s="64">
        <v>72.52</v>
      </c>
      <c r="J195" s="64">
        <v>480</v>
      </c>
      <c r="K195" s="64">
        <v>2.2069999999999999</v>
      </c>
      <c r="L195" s="64">
        <v>79.180000000000007</v>
      </c>
      <c r="M195" s="64">
        <v>82.92</v>
      </c>
      <c r="N195" s="64">
        <v>-1.05</v>
      </c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</row>
    <row r="196" spans="1:52" s="16" customFormat="1" ht="18" customHeight="1" x14ac:dyDescent="0.3">
      <c r="A196" s="70"/>
      <c r="B196" s="1"/>
      <c r="C196" s="1"/>
      <c r="D196" s="1"/>
      <c r="E196" s="1"/>
      <c r="F196" s="27">
        <v>45418</v>
      </c>
      <c r="G196" s="65"/>
      <c r="H196" s="65">
        <v>513.9</v>
      </c>
      <c r="I196" s="65">
        <v>72.209999999999994</v>
      </c>
      <c r="J196" s="65"/>
      <c r="K196" s="65">
        <v>2.1949999999999998</v>
      </c>
      <c r="L196" s="65">
        <v>79.03</v>
      </c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</row>
    <row r="197" spans="1:52" s="16" customFormat="1" ht="18" customHeight="1" x14ac:dyDescent="0.3">
      <c r="A197" s="70"/>
      <c r="B197" s="1"/>
      <c r="C197" s="1"/>
      <c r="D197" s="1"/>
      <c r="E197" s="1"/>
      <c r="F197" s="26">
        <v>45415</v>
      </c>
      <c r="G197" s="64">
        <v>83.3</v>
      </c>
      <c r="H197" s="64">
        <v>509.06</v>
      </c>
      <c r="I197" s="64">
        <v>72.03</v>
      </c>
      <c r="J197" s="64">
        <v>479</v>
      </c>
      <c r="K197" s="64">
        <v>2.1419999999999999</v>
      </c>
      <c r="L197" s="64">
        <v>78.459999999999994</v>
      </c>
      <c r="M197" s="64">
        <v>83.32</v>
      </c>
      <c r="N197" s="64">
        <v>-1.05</v>
      </c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</row>
    <row r="198" spans="1:52" s="16" customFormat="1" ht="18" customHeight="1" x14ac:dyDescent="0.3">
      <c r="A198" s="70"/>
      <c r="B198" s="1"/>
      <c r="C198" s="1"/>
      <c r="D198" s="1"/>
      <c r="E198" s="1"/>
      <c r="F198" s="27">
        <v>45414</v>
      </c>
      <c r="G198" s="65">
        <v>83.93</v>
      </c>
      <c r="H198" s="65">
        <v>520.54999999999995</v>
      </c>
      <c r="I198" s="65">
        <v>73.06</v>
      </c>
      <c r="J198" s="65">
        <v>492</v>
      </c>
      <c r="K198" s="65">
        <v>2.0350000000000001</v>
      </c>
      <c r="L198" s="65">
        <v>79.25</v>
      </c>
      <c r="M198" s="65">
        <v>83.58</v>
      </c>
      <c r="N198" s="65">
        <v>-1</v>
      </c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</row>
    <row r="199" spans="1:52" s="16" customFormat="1" ht="18" customHeight="1" x14ac:dyDescent="0.3">
      <c r="A199" s="70"/>
      <c r="B199" s="1"/>
      <c r="C199" s="1"/>
      <c r="D199" s="1"/>
      <c r="E199" s="1"/>
      <c r="F199" s="26">
        <v>45413</v>
      </c>
      <c r="G199" s="64">
        <v>84.92</v>
      </c>
      <c r="H199" s="64"/>
      <c r="I199" s="64">
        <v>73.099999999999994</v>
      </c>
      <c r="J199" s="64">
        <v>495.75</v>
      </c>
      <c r="K199" s="64">
        <v>1.9319999999999999</v>
      </c>
      <c r="L199" s="64">
        <v>79.25</v>
      </c>
      <c r="M199" s="64">
        <v>84.17</v>
      </c>
      <c r="N199" s="64">
        <v>-0.95</v>
      </c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</row>
    <row r="200" spans="1:52" s="16" customFormat="1" ht="18" customHeight="1" x14ac:dyDescent="0.3">
      <c r="A200" s="70"/>
      <c r="B200" s="1"/>
      <c r="C200" s="1"/>
      <c r="D200" s="1"/>
      <c r="E200" s="1"/>
      <c r="F200" s="27">
        <v>45412</v>
      </c>
      <c r="G200" s="65">
        <v>87.97</v>
      </c>
      <c r="H200" s="65">
        <v>528.59</v>
      </c>
      <c r="I200" s="65">
        <v>76.05</v>
      </c>
      <c r="J200" s="65">
        <v>515.25</v>
      </c>
      <c r="K200" s="65">
        <v>1.9910000000000001</v>
      </c>
      <c r="L200" s="65">
        <v>82.03</v>
      </c>
      <c r="M200" s="65">
        <v>87.43</v>
      </c>
      <c r="N200" s="65">
        <v>-0.9</v>
      </c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</row>
    <row r="201" spans="1:52" s="16" customFormat="1" ht="18" customHeight="1" x14ac:dyDescent="0.3">
      <c r="A201" s="70"/>
      <c r="B201" s="1"/>
      <c r="C201" s="1"/>
      <c r="D201" s="1"/>
      <c r="E201" s="1"/>
      <c r="F201" s="26">
        <v>45411</v>
      </c>
      <c r="G201" s="64">
        <v>88.86</v>
      </c>
      <c r="H201" s="64">
        <v>518.91</v>
      </c>
      <c r="I201" s="64">
        <v>76.95</v>
      </c>
      <c r="J201" s="64">
        <v>512.75</v>
      </c>
      <c r="K201" s="64">
        <v>2.0299999999999998</v>
      </c>
      <c r="L201" s="64">
        <v>82.73</v>
      </c>
      <c r="M201" s="64">
        <v>88.18</v>
      </c>
      <c r="N201" s="64">
        <v>-0.85</v>
      </c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</row>
    <row r="202" spans="1:52" s="16" customFormat="1" ht="18" customHeight="1" x14ac:dyDescent="0.3">
      <c r="A202" s="70"/>
      <c r="B202" s="1"/>
      <c r="C202" s="1"/>
      <c r="D202" s="1"/>
      <c r="E202" s="1"/>
      <c r="F202" s="27">
        <v>45408</v>
      </c>
      <c r="G202" s="65">
        <v>89.935000000000002</v>
      </c>
      <c r="H202" s="65">
        <v>517.49</v>
      </c>
      <c r="I202" s="65">
        <v>77.48</v>
      </c>
      <c r="J202" s="65">
        <v>518.25</v>
      </c>
      <c r="K202" s="65">
        <v>1.6140000000000001</v>
      </c>
      <c r="L202" s="65">
        <v>84.15</v>
      </c>
      <c r="M202" s="65">
        <v>89.33</v>
      </c>
      <c r="N202" s="65">
        <v>-0.8</v>
      </c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</row>
    <row r="203" spans="1:52" s="16" customFormat="1" ht="18" customHeight="1" x14ac:dyDescent="0.3">
      <c r="A203" s="70"/>
      <c r="B203" s="1"/>
      <c r="C203" s="1"/>
      <c r="D203" s="1"/>
      <c r="E203" s="1"/>
      <c r="F203" s="26">
        <v>45407</v>
      </c>
      <c r="G203" s="64">
        <v>88.35</v>
      </c>
      <c r="H203" s="64">
        <v>516.03</v>
      </c>
      <c r="I203" s="64">
        <v>76.45</v>
      </c>
      <c r="J203" s="64">
        <v>507.75</v>
      </c>
      <c r="K203" s="64">
        <v>1.6379999999999999</v>
      </c>
      <c r="L203" s="64">
        <v>83.57</v>
      </c>
      <c r="M203" s="64">
        <v>87.54</v>
      </c>
      <c r="N203" s="64">
        <v>-0.8</v>
      </c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</row>
    <row r="204" spans="1:52" s="16" customFormat="1" ht="18" customHeight="1" x14ac:dyDescent="0.3">
      <c r="A204" s="70"/>
      <c r="B204" s="1"/>
      <c r="C204" s="1"/>
      <c r="D204" s="1"/>
      <c r="E204" s="1"/>
      <c r="F204" s="27">
        <v>45406</v>
      </c>
      <c r="G204" s="65">
        <v>88.9</v>
      </c>
      <c r="H204" s="65">
        <v>507.4</v>
      </c>
      <c r="I204" s="65">
        <v>74.33</v>
      </c>
      <c r="J204" s="65">
        <v>509</v>
      </c>
      <c r="K204" s="65">
        <v>1.653</v>
      </c>
      <c r="L204" s="65">
        <v>83.16</v>
      </c>
      <c r="M204" s="65">
        <v>88.28</v>
      </c>
      <c r="N204" s="65">
        <v>-0.75</v>
      </c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</row>
    <row r="205" spans="1:52" s="16" customFormat="1" ht="18" customHeight="1" x14ac:dyDescent="0.3">
      <c r="A205" s="70"/>
      <c r="B205" s="1"/>
      <c r="C205" s="1"/>
      <c r="D205" s="1"/>
      <c r="E205" s="1"/>
      <c r="F205" s="26">
        <v>45405</v>
      </c>
      <c r="G205" s="64">
        <v>88.73</v>
      </c>
      <c r="H205" s="64">
        <v>510.2</v>
      </c>
      <c r="I205" s="64">
        <v>73.3</v>
      </c>
      <c r="J205" s="64">
        <v>509.25</v>
      </c>
      <c r="K205" s="64">
        <v>1.8120000000000001</v>
      </c>
      <c r="L205" s="64">
        <v>83.66</v>
      </c>
      <c r="M205" s="64">
        <v>87.86</v>
      </c>
      <c r="N205" s="64">
        <v>-0.75</v>
      </c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</row>
    <row r="206" spans="1:52" s="16" customFormat="1" ht="18" customHeight="1" x14ac:dyDescent="0.3">
      <c r="A206" s="70"/>
      <c r="B206" s="1"/>
      <c r="C206" s="1"/>
      <c r="D206" s="1"/>
      <c r="E206" s="1"/>
      <c r="F206" s="27">
        <v>45404</v>
      </c>
      <c r="G206" s="65">
        <v>87.555000000000007</v>
      </c>
      <c r="H206" s="65">
        <v>503.92</v>
      </c>
      <c r="I206" s="65">
        <v>71.44</v>
      </c>
      <c r="J206" s="65">
        <v>499</v>
      </c>
      <c r="K206" s="65">
        <v>1.7909999999999999</v>
      </c>
      <c r="L206" s="65">
        <v>82.25</v>
      </c>
      <c r="M206" s="65">
        <v>86.98</v>
      </c>
      <c r="N206" s="65">
        <v>-0.75</v>
      </c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</row>
    <row r="207" spans="1:52" s="16" customFormat="1" ht="18" customHeight="1" x14ac:dyDescent="0.3">
      <c r="A207" s="70"/>
      <c r="B207" s="1"/>
      <c r="C207" s="1"/>
      <c r="D207" s="1"/>
      <c r="E207" s="1"/>
      <c r="F207" s="26">
        <v>45401</v>
      </c>
      <c r="G207" s="64">
        <v>88.02</v>
      </c>
      <c r="H207" s="64">
        <v>515.84</v>
      </c>
      <c r="I207" s="64">
        <v>71.78</v>
      </c>
      <c r="J207" s="64">
        <v>499.5</v>
      </c>
      <c r="K207" s="64">
        <v>1.752</v>
      </c>
      <c r="L207" s="64">
        <v>83.89</v>
      </c>
      <c r="M207" s="64">
        <v>87.39</v>
      </c>
      <c r="N207" s="64">
        <v>-0.75</v>
      </c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</row>
    <row r="208" spans="1:52" s="16" customFormat="1" ht="18" customHeight="1" x14ac:dyDescent="0.3">
      <c r="A208" s="70"/>
      <c r="B208" s="1"/>
      <c r="C208" s="1"/>
      <c r="D208" s="1"/>
      <c r="E208" s="1"/>
      <c r="F208" s="27">
        <v>45400</v>
      </c>
      <c r="G208" s="65">
        <v>88.09</v>
      </c>
      <c r="H208" s="65">
        <v>511.99</v>
      </c>
      <c r="I208" s="65">
        <v>72.11</v>
      </c>
      <c r="J208" s="65">
        <v>501.5</v>
      </c>
      <c r="K208" s="65">
        <v>1.7569999999999999</v>
      </c>
      <c r="L208" s="65">
        <v>83.48</v>
      </c>
      <c r="M208" s="65">
        <v>87.07</v>
      </c>
      <c r="N208" s="65">
        <v>-0.6</v>
      </c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</row>
    <row r="209" spans="1:52" s="16" customFormat="1" ht="18" customHeight="1" x14ac:dyDescent="0.3">
      <c r="A209" s="70"/>
      <c r="B209" s="1"/>
      <c r="C209" s="1"/>
      <c r="D209" s="1"/>
      <c r="E209" s="1"/>
      <c r="F209" s="26">
        <v>45399</v>
      </c>
      <c r="G209" s="64">
        <v>89.66</v>
      </c>
      <c r="H209" s="64">
        <v>516.91999999999996</v>
      </c>
      <c r="I209" s="64">
        <v>72.12</v>
      </c>
      <c r="J209" s="64">
        <v>513.75</v>
      </c>
      <c r="K209" s="64">
        <v>1.712</v>
      </c>
      <c r="L209" s="64">
        <v>83.44</v>
      </c>
      <c r="M209" s="64">
        <v>88.74</v>
      </c>
      <c r="N209" s="64">
        <v>-0.5</v>
      </c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</row>
    <row r="210" spans="1:52" s="16" customFormat="1" ht="18" customHeight="1" x14ac:dyDescent="0.3">
      <c r="A210" s="70"/>
      <c r="B210" s="1"/>
      <c r="C210" s="1"/>
      <c r="D210" s="1"/>
      <c r="E210" s="1"/>
      <c r="F210" s="27">
        <v>45398</v>
      </c>
      <c r="G210" s="65">
        <v>91.29</v>
      </c>
      <c r="H210" s="65">
        <v>516.42999999999995</v>
      </c>
      <c r="I210" s="65">
        <v>73.92</v>
      </c>
      <c r="J210" s="65">
        <v>517.25</v>
      </c>
      <c r="K210" s="65">
        <v>1.732</v>
      </c>
      <c r="L210" s="65">
        <v>85.86</v>
      </c>
      <c r="M210" s="65">
        <v>90.18</v>
      </c>
      <c r="N210" s="65">
        <v>-0.5</v>
      </c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</row>
    <row r="211" spans="1:52" s="16" customFormat="1" ht="18" customHeight="1" x14ac:dyDescent="0.3">
      <c r="A211" s="70"/>
      <c r="B211" s="1"/>
      <c r="C211" s="1"/>
      <c r="D211" s="1"/>
      <c r="E211" s="1"/>
      <c r="F211" s="26">
        <v>45397</v>
      </c>
      <c r="G211" s="64">
        <v>90.525000000000006</v>
      </c>
      <c r="H211" s="64">
        <v>504.56</v>
      </c>
      <c r="I211" s="64">
        <v>73.8</v>
      </c>
      <c r="J211" s="64">
        <v>509.75</v>
      </c>
      <c r="K211" s="64">
        <v>1.6910000000000001</v>
      </c>
      <c r="L211" s="64">
        <v>86.16</v>
      </c>
      <c r="M211" s="64">
        <v>89.58</v>
      </c>
      <c r="N211" s="64">
        <v>-0.5</v>
      </c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</row>
    <row r="212" spans="1:52" s="16" customFormat="1" ht="18" customHeight="1" x14ac:dyDescent="0.3">
      <c r="A212" s="70"/>
      <c r="B212" s="1"/>
      <c r="C212" s="1"/>
      <c r="D212" s="1"/>
      <c r="E212" s="1"/>
      <c r="F212" s="27">
        <v>45394</v>
      </c>
      <c r="G212" s="65">
        <v>93.344999999999999</v>
      </c>
      <c r="H212" s="65">
        <v>506.55</v>
      </c>
      <c r="I212" s="65">
        <v>71.87</v>
      </c>
      <c r="J212" s="65">
        <v>521.25</v>
      </c>
      <c r="K212" s="65">
        <v>1.77</v>
      </c>
      <c r="L212" s="65">
        <v>86.66</v>
      </c>
      <c r="M212" s="65">
        <v>91.69</v>
      </c>
      <c r="N212" s="65">
        <v>-0.5</v>
      </c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</row>
    <row r="213" spans="1:52" s="16" customFormat="1" ht="18" customHeight="1" x14ac:dyDescent="0.3">
      <c r="A213" s="70"/>
      <c r="B213" s="1"/>
      <c r="C213" s="1"/>
      <c r="D213" s="1"/>
      <c r="E213" s="1"/>
      <c r="F213" s="26">
        <v>45393</v>
      </c>
      <c r="G213" s="64">
        <v>91.81</v>
      </c>
      <c r="H213" s="64">
        <v>505.25</v>
      </c>
      <c r="I213" s="64">
        <v>70.88</v>
      </c>
      <c r="J213" s="64">
        <v>510</v>
      </c>
      <c r="K213" s="64">
        <v>1.764</v>
      </c>
      <c r="L213" s="64">
        <v>86.02</v>
      </c>
      <c r="M213" s="64">
        <v>90.22</v>
      </c>
      <c r="N213" s="64">
        <v>-0.5</v>
      </c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</row>
    <row r="214" spans="1:52" s="16" customFormat="1" ht="18" customHeight="1" x14ac:dyDescent="0.3">
      <c r="A214" s="70"/>
      <c r="B214" s="1"/>
      <c r="C214" s="1"/>
      <c r="D214" s="1"/>
      <c r="E214" s="1"/>
      <c r="F214" s="27">
        <v>45392</v>
      </c>
      <c r="G214" s="65">
        <v>91.19</v>
      </c>
      <c r="H214" s="65"/>
      <c r="I214" s="65">
        <v>71.38</v>
      </c>
      <c r="J214" s="65">
        <v>504.75</v>
      </c>
      <c r="K214" s="65">
        <v>1.885</v>
      </c>
      <c r="L214" s="65">
        <v>86.71</v>
      </c>
      <c r="M214" s="65">
        <v>89.68</v>
      </c>
      <c r="N214" s="65">
        <v>-0.5</v>
      </c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</row>
    <row r="215" spans="1:52" s="16" customFormat="1" ht="18" customHeight="1" x14ac:dyDescent="0.3">
      <c r="A215" s="70"/>
      <c r="B215" s="1"/>
      <c r="C215" s="1"/>
      <c r="D215" s="1"/>
      <c r="E215" s="1"/>
      <c r="F215" s="26">
        <v>45391</v>
      </c>
      <c r="G215" s="64">
        <v>91.93</v>
      </c>
      <c r="H215" s="64">
        <v>506.87</v>
      </c>
      <c r="I215" s="64">
        <v>70.23</v>
      </c>
      <c r="J215" s="64">
        <v>509.75</v>
      </c>
      <c r="K215" s="64">
        <v>1.8720000000000001</v>
      </c>
      <c r="L215" s="64">
        <v>85.83</v>
      </c>
      <c r="M215" s="64">
        <v>90.21</v>
      </c>
      <c r="N215" s="64">
        <v>-0.25</v>
      </c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</row>
    <row r="216" spans="1:52" s="16" customFormat="1" ht="18" customHeight="1" x14ac:dyDescent="0.3">
      <c r="A216" s="70"/>
      <c r="B216" s="1"/>
      <c r="C216" s="1"/>
      <c r="D216" s="1"/>
      <c r="E216" s="1"/>
      <c r="F216" s="27">
        <v>45390</v>
      </c>
      <c r="G216" s="65">
        <v>92.2</v>
      </c>
      <c r="H216" s="65">
        <v>504.58</v>
      </c>
      <c r="I216" s="65">
        <v>72.7</v>
      </c>
      <c r="J216" s="65">
        <v>525.25</v>
      </c>
      <c r="K216" s="65">
        <v>1.8440000000000001</v>
      </c>
      <c r="L216" s="65">
        <v>87.38</v>
      </c>
      <c r="M216" s="65">
        <v>90.28</v>
      </c>
      <c r="N216" s="65">
        <v>-0.25</v>
      </c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</row>
    <row r="217" spans="1:52" s="16" customFormat="1" ht="18" customHeight="1" x14ac:dyDescent="0.3">
      <c r="A217" s="70"/>
      <c r="B217" s="1"/>
      <c r="C217" s="1"/>
      <c r="D217" s="1"/>
      <c r="E217" s="1"/>
      <c r="F217" s="26">
        <v>45387</v>
      </c>
      <c r="G217" s="64">
        <v>93.305000000000007</v>
      </c>
      <c r="H217" s="64">
        <v>506.32</v>
      </c>
      <c r="I217" s="64">
        <v>74.400000000000006</v>
      </c>
      <c r="J217" s="64">
        <v>526.25</v>
      </c>
      <c r="K217" s="64">
        <v>1.7849999999999999</v>
      </c>
      <c r="L217" s="64">
        <v>87.86</v>
      </c>
      <c r="M217" s="64">
        <v>91.81</v>
      </c>
      <c r="N217" s="64">
        <v>-0.25</v>
      </c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</row>
    <row r="218" spans="1:52" s="16" customFormat="1" ht="18" customHeight="1" x14ac:dyDescent="0.3">
      <c r="A218" s="70"/>
      <c r="B218" s="1"/>
      <c r="C218" s="1"/>
      <c r="D218" s="1"/>
      <c r="E218" s="1"/>
      <c r="F218" s="27">
        <v>45386</v>
      </c>
      <c r="G218" s="65">
        <v>90.435000000000002</v>
      </c>
      <c r="H218" s="65">
        <v>496.58</v>
      </c>
      <c r="I218" s="65">
        <v>73.48</v>
      </c>
      <c r="J218" s="65">
        <v>513.5</v>
      </c>
      <c r="K218" s="65">
        <v>1.774</v>
      </c>
      <c r="L218" s="65">
        <v>87.54</v>
      </c>
      <c r="M218" s="65">
        <v>89.33</v>
      </c>
      <c r="N218" s="65">
        <v>-0.25</v>
      </c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</row>
    <row r="219" spans="1:52" s="16" customFormat="1" ht="18" customHeight="1" x14ac:dyDescent="0.3">
      <c r="A219" s="70"/>
      <c r="B219" s="1"/>
      <c r="C219" s="1"/>
      <c r="D219" s="1"/>
      <c r="E219" s="1"/>
      <c r="F219" s="26">
        <v>45385</v>
      </c>
      <c r="G219" s="64">
        <v>91.105000000000004</v>
      </c>
      <c r="H219" s="64">
        <v>496.83</v>
      </c>
      <c r="I219" s="64">
        <v>71.94</v>
      </c>
      <c r="J219" s="64">
        <v>526.75</v>
      </c>
      <c r="K219" s="64">
        <v>1.841</v>
      </c>
      <c r="L219" s="64">
        <v>86.68</v>
      </c>
      <c r="M219" s="64">
        <v>89.96</v>
      </c>
      <c r="N219" s="64">
        <v>-0.3</v>
      </c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</row>
    <row r="220" spans="1:52" s="16" customFormat="1" ht="18" customHeight="1" x14ac:dyDescent="0.3">
      <c r="A220" s="70"/>
      <c r="B220" s="1"/>
      <c r="C220" s="1"/>
      <c r="D220" s="1"/>
      <c r="E220" s="1"/>
      <c r="F220" s="27">
        <v>45384</v>
      </c>
      <c r="G220" s="65">
        <v>89.95</v>
      </c>
      <c r="H220" s="65">
        <v>495.45</v>
      </c>
      <c r="I220" s="65">
        <v>72.180000000000007</v>
      </c>
      <c r="J220" s="65">
        <v>525.5</v>
      </c>
      <c r="K220" s="65">
        <v>1.8620000000000001</v>
      </c>
      <c r="L220" s="65">
        <v>86.75</v>
      </c>
      <c r="M220" s="65">
        <v>88.99</v>
      </c>
      <c r="N220" s="65">
        <v>-0.35</v>
      </c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</row>
    <row r="221" spans="1:52" s="16" customFormat="1" ht="18" customHeight="1" x14ac:dyDescent="0.3">
      <c r="A221" s="70"/>
      <c r="B221" s="1"/>
      <c r="C221" s="1"/>
      <c r="D221" s="1"/>
      <c r="E221" s="1"/>
      <c r="F221" s="26">
        <v>45383</v>
      </c>
      <c r="G221" s="64"/>
      <c r="H221" s="64">
        <v>493.6</v>
      </c>
      <c r="I221" s="64">
        <v>71.180000000000007</v>
      </c>
      <c r="J221" s="64"/>
      <c r="K221" s="64">
        <v>1.837</v>
      </c>
      <c r="L221" s="64">
        <v>85.81</v>
      </c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</row>
    <row r="222" spans="1:52" s="16" customFormat="1" ht="18" customHeight="1" x14ac:dyDescent="0.3">
      <c r="A222" s="70"/>
      <c r="B222" s="1"/>
      <c r="C222" s="1"/>
      <c r="D222" s="1"/>
      <c r="E222" s="1"/>
      <c r="F222" s="27">
        <v>45379</v>
      </c>
      <c r="G222" s="65">
        <v>86.885000000000005</v>
      </c>
      <c r="H222" s="65">
        <v>493.56</v>
      </c>
      <c r="I222" s="65">
        <v>70.72</v>
      </c>
      <c r="J222" s="65">
        <v>533</v>
      </c>
      <c r="K222" s="65">
        <v>1.7629999999999999</v>
      </c>
      <c r="L222" s="65">
        <v>84.17</v>
      </c>
      <c r="M222" s="65">
        <v>87.03</v>
      </c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</row>
    <row r="223" spans="1:52" s="16" customFormat="1" ht="18" customHeight="1" x14ac:dyDescent="0.3">
      <c r="A223" s="70"/>
      <c r="B223" s="1"/>
      <c r="C223" s="1"/>
      <c r="D223" s="1"/>
      <c r="E223" s="1"/>
      <c r="F223" s="26">
        <v>45378</v>
      </c>
      <c r="G223" s="64">
        <v>85.09</v>
      </c>
      <c r="H223" s="64">
        <v>489.22</v>
      </c>
      <c r="I223" s="64">
        <v>69.87</v>
      </c>
      <c r="J223" s="64">
        <v>526.5</v>
      </c>
      <c r="K223" s="64">
        <v>1.718</v>
      </c>
      <c r="L223" s="64">
        <v>82.15</v>
      </c>
      <c r="M223" s="64">
        <v>85.61</v>
      </c>
      <c r="N223" s="64">
        <v>-0.35</v>
      </c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</row>
    <row r="224" spans="1:52" s="16" customFormat="1" ht="18" customHeight="1" x14ac:dyDescent="0.3">
      <c r="A224" s="70"/>
      <c r="B224" s="1"/>
      <c r="C224" s="1"/>
      <c r="D224" s="1"/>
      <c r="E224" s="1"/>
      <c r="F224" s="27">
        <v>45377</v>
      </c>
      <c r="G224" s="65">
        <v>86</v>
      </c>
      <c r="H224" s="65">
        <v>490.01</v>
      </c>
      <c r="I224" s="65">
        <v>70.81</v>
      </c>
      <c r="J224" s="65">
        <v>532.25</v>
      </c>
      <c r="K224" s="65">
        <v>1.575</v>
      </c>
      <c r="L224" s="65">
        <v>81.92</v>
      </c>
      <c r="M224" s="65">
        <v>86.31</v>
      </c>
      <c r="N224" s="65">
        <v>-0.75</v>
      </c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65"/>
      <c r="AD224" s="65"/>
      <c r="AE224" s="65"/>
      <c r="AF224" s="65"/>
      <c r="AG224" s="65"/>
      <c r="AH224" s="65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</row>
    <row r="225" spans="1:52" s="16" customFormat="1" ht="18" customHeight="1" x14ac:dyDescent="0.3">
      <c r="A225" s="70"/>
      <c r="B225" s="1"/>
      <c r="C225" s="1"/>
      <c r="D225" s="1"/>
      <c r="E225" s="1"/>
      <c r="F225" s="26">
        <v>45376</v>
      </c>
      <c r="G225" s="64">
        <v>86.364999999999995</v>
      </c>
      <c r="H225" s="64">
        <v>487.79</v>
      </c>
      <c r="I225" s="64">
        <v>71.55</v>
      </c>
      <c r="J225" s="64">
        <v>533.25</v>
      </c>
      <c r="K225" s="64">
        <v>1.615</v>
      </c>
      <c r="L225" s="64">
        <v>82.9</v>
      </c>
      <c r="M225" s="64">
        <v>86.58</v>
      </c>
      <c r="N225" s="64">
        <v>-0.8</v>
      </c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</row>
    <row r="226" spans="1:52" s="16" customFormat="1" ht="18" customHeight="1" x14ac:dyDescent="0.3">
      <c r="A226" s="70"/>
      <c r="B226" s="1"/>
      <c r="C226" s="1"/>
      <c r="D226" s="1"/>
      <c r="E226" s="1"/>
      <c r="F226" s="27">
        <v>45373</v>
      </c>
      <c r="G226" s="65">
        <v>84.894999999999996</v>
      </c>
      <c r="H226" s="65">
        <v>486.94</v>
      </c>
      <c r="I226" s="65">
        <v>71.13</v>
      </c>
      <c r="J226" s="65">
        <v>524.5</v>
      </c>
      <c r="K226" s="65">
        <v>1.659</v>
      </c>
      <c r="L226" s="65">
        <v>80.83</v>
      </c>
      <c r="M226" s="65">
        <v>85.32</v>
      </c>
      <c r="N226" s="65">
        <v>-0.75</v>
      </c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</row>
    <row r="227" spans="1:52" s="16" customFormat="1" ht="18" customHeight="1" x14ac:dyDescent="0.3">
      <c r="A227" s="70"/>
      <c r="B227" s="1"/>
      <c r="C227" s="1"/>
      <c r="D227" s="1"/>
      <c r="E227" s="1"/>
      <c r="F227" s="26">
        <v>45372</v>
      </c>
      <c r="G227" s="64">
        <v>85.174999999999997</v>
      </c>
      <c r="H227" s="64">
        <v>486.65</v>
      </c>
      <c r="I227" s="64">
        <v>71.55</v>
      </c>
      <c r="J227" s="64">
        <v>521.25</v>
      </c>
      <c r="K227" s="64">
        <v>1.6830000000000001</v>
      </c>
      <c r="L227" s="64">
        <v>81.680000000000007</v>
      </c>
      <c r="M227" s="64">
        <v>85.31</v>
      </c>
      <c r="N227" s="64">
        <v>-0.45</v>
      </c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</row>
    <row r="228" spans="1:52" s="16" customFormat="1" ht="18" customHeight="1" x14ac:dyDescent="0.3">
      <c r="A228" s="70"/>
      <c r="B228" s="1"/>
      <c r="C228" s="1"/>
      <c r="D228" s="1"/>
      <c r="E228" s="1"/>
      <c r="F228" s="27">
        <v>45371</v>
      </c>
      <c r="G228" s="65">
        <v>85.545000000000002</v>
      </c>
      <c r="H228" s="65">
        <v>488.44</v>
      </c>
      <c r="I228" s="65">
        <v>71.94</v>
      </c>
      <c r="J228" s="65">
        <v>521</v>
      </c>
      <c r="K228" s="65">
        <v>1.6990000000000001</v>
      </c>
      <c r="L228" s="65">
        <v>81.88</v>
      </c>
      <c r="M228" s="65">
        <v>85.76</v>
      </c>
      <c r="N228" s="65">
        <v>-0.2</v>
      </c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</row>
    <row r="229" spans="1:52" s="16" customFormat="1" ht="18" customHeight="1" x14ac:dyDescent="0.3">
      <c r="A229" s="70"/>
      <c r="B229" s="1"/>
      <c r="C229" s="1"/>
      <c r="D229" s="1"/>
      <c r="E229" s="1"/>
      <c r="F229" s="26">
        <v>45370</v>
      </c>
      <c r="G229" s="64">
        <v>87.234999999999999</v>
      </c>
      <c r="H229" s="64">
        <v>489.44</v>
      </c>
      <c r="I229" s="64">
        <v>74.180000000000007</v>
      </c>
      <c r="J229" s="64">
        <v>528.25</v>
      </c>
      <c r="K229" s="64">
        <v>1.744</v>
      </c>
      <c r="L229" s="64">
        <v>83.72</v>
      </c>
      <c r="M229" s="64">
        <v>87.14</v>
      </c>
      <c r="N229" s="64">
        <v>-0.15</v>
      </c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</row>
    <row r="230" spans="1:52" s="16" customFormat="1" ht="18" customHeight="1" x14ac:dyDescent="0.3">
      <c r="A230" s="70"/>
      <c r="B230" s="1"/>
      <c r="C230" s="1"/>
      <c r="D230" s="1"/>
      <c r="E230" s="1"/>
      <c r="F230" s="27">
        <v>45369</v>
      </c>
      <c r="G230" s="65">
        <v>86.234999999999999</v>
      </c>
      <c r="H230" s="65">
        <v>493.92</v>
      </c>
      <c r="I230" s="65">
        <v>74.09</v>
      </c>
      <c r="J230" s="65">
        <v>526.25</v>
      </c>
      <c r="K230" s="65">
        <v>1.7030000000000001</v>
      </c>
      <c r="L230" s="65">
        <v>82.42</v>
      </c>
      <c r="M230" s="65">
        <v>86.31</v>
      </c>
      <c r="N230" s="65">
        <v>0.15</v>
      </c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</row>
    <row r="231" spans="1:52" s="16" customFormat="1" ht="18" customHeight="1" x14ac:dyDescent="0.3">
      <c r="A231" s="70"/>
      <c r="B231" s="1"/>
      <c r="C231" s="1"/>
      <c r="D231" s="1"/>
      <c r="E231" s="1"/>
      <c r="F231" s="26">
        <v>45366</v>
      </c>
      <c r="G231" s="64">
        <v>85.364999999999995</v>
      </c>
      <c r="H231" s="64">
        <v>483.37</v>
      </c>
      <c r="I231" s="64">
        <v>72.2</v>
      </c>
      <c r="J231" s="64">
        <v>520</v>
      </c>
      <c r="K231" s="64">
        <v>1.655</v>
      </c>
      <c r="L231" s="64">
        <v>80.739999999999995</v>
      </c>
      <c r="M231" s="64">
        <v>85.28</v>
      </c>
      <c r="N231" s="64">
        <v>-0.15</v>
      </c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</row>
    <row r="232" spans="1:52" s="16" customFormat="1" ht="18" customHeight="1" x14ac:dyDescent="0.3">
      <c r="A232" s="70"/>
      <c r="B232" s="1"/>
      <c r="C232" s="1"/>
      <c r="D232" s="1"/>
      <c r="E232" s="1"/>
      <c r="F232" s="27">
        <v>45365</v>
      </c>
      <c r="G232" s="65">
        <v>85.55</v>
      </c>
      <c r="H232" s="65">
        <v>481.53</v>
      </c>
      <c r="I232" s="65">
        <v>72</v>
      </c>
      <c r="J232" s="65">
        <v>518.25</v>
      </c>
      <c r="K232" s="65">
        <v>1.7410000000000001</v>
      </c>
      <c r="L232" s="65">
        <v>80.86</v>
      </c>
      <c r="M232" s="65">
        <v>85.12</v>
      </c>
      <c r="N232" s="65">
        <v>-0.15</v>
      </c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</row>
    <row r="233" spans="1:52" s="16" customFormat="1" ht="18" customHeight="1" x14ac:dyDescent="0.3">
      <c r="A233" s="70"/>
      <c r="B233" s="1"/>
      <c r="C233" s="1"/>
      <c r="D233" s="1"/>
      <c r="E233" s="1"/>
      <c r="F233" s="26">
        <v>45364</v>
      </c>
      <c r="G233" s="64">
        <v>84.265000000000001</v>
      </c>
      <c r="H233" s="64">
        <v>465.92</v>
      </c>
      <c r="I233" s="64">
        <v>71.150000000000006</v>
      </c>
      <c r="J233" s="64">
        <v>511.25</v>
      </c>
      <c r="K233" s="64">
        <v>1.6579999999999999</v>
      </c>
      <c r="L233" s="64">
        <v>79.319999999999993</v>
      </c>
      <c r="M233" s="64">
        <v>83.51</v>
      </c>
      <c r="N233" s="64">
        <v>-0.35</v>
      </c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</row>
    <row r="234" spans="1:52" s="16" customFormat="1" ht="18" customHeight="1" x14ac:dyDescent="0.3">
      <c r="A234" s="70"/>
      <c r="B234" s="1"/>
      <c r="C234" s="1"/>
      <c r="D234" s="1"/>
      <c r="E234" s="1"/>
      <c r="F234" s="27">
        <v>45363</v>
      </c>
      <c r="G234" s="65">
        <v>83.23</v>
      </c>
      <c r="H234" s="65">
        <v>463.2</v>
      </c>
      <c r="I234" s="65">
        <v>68.45</v>
      </c>
      <c r="J234" s="65">
        <v>505</v>
      </c>
      <c r="K234" s="65">
        <v>1.714</v>
      </c>
      <c r="L234" s="65">
        <v>77.260000000000005</v>
      </c>
      <c r="M234" s="65">
        <v>82.37</v>
      </c>
      <c r="N234" s="65">
        <v>-0.35</v>
      </c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</row>
    <row r="235" spans="1:52" s="16" customFormat="1" ht="18" customHeight="1" x14ac:dyDescent="0.3">
      <c r="A235" s="70"/>
      <c r="B235" s="1"/>
      <c r="C235" s="1"/>
      <c r="D235" s="1"/>
      <c r="E235" s="1"/>
      <c r="F235" s="26">
        <v>45362</v>
      </c>
      <c r="G235" s="64">
        <v>83.795000000000002</v>
      </c>
      <c r="H235" s="64">
        <v>456.83</v>
      </c>
      <c r="I235" s="64">
        <v>67.709999999999994</v>
      </c>
      <c r="J235" s="64">
        <v>503.25</v>
      </c>
      <c r="K235" s="64">
        <v>1.7589999999999999</v>
      </c>
      <c r="L235" s="64">
        <v>77.28</v>
      </c>
      <c r="M235" s="64">
        <v>82.47</v>
      </c>
      <c r="N235" s="64">
        <v>-0.35</v>
      </c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</row>
    <row r="236" spans="1:52" s="16" customFormat="1" ht="18" customHeight="1" x14ac:dyDescent="0.3">
      <c r="A236" s="70"/>
      <c r="B236" s="1"/>
      <c r="C236" s="1"/>
      <c r="D236" s="1"/>
      <c r="E236" s="1"/>
      <c r="F236" s="27">
        <v>45359</v>
      </c>
      <c r="G236" s="65">
        <v>83.62</v>
      </c>
      <c r="H236" s="65">
        <v>470.66</v>
      </c>
      <c r="I236" s="65">
        <v>67.62</v>
      </c>
      <c r="J236" s="65">
        <v>500.25</v>
      </c>
      <c r="K236" s="65">
        <v>1.8049999999999999</v>
      </c>
      <c r="L236" s="65">
        <v>77.36</v>
      </c>
      <c r="M236" s="65">
        <v>81.91</v>
      </c>
      <c r="N236" s="65">
        <v>-0.35</v>
      </c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</row>
    <row r="237" spans="1:52" s="16" customFormat="1" ht="18" customHeight="1" x14ac:dyDescent="0.3">
      <c r="A237" s="70"/>
      <c r="B237" s="1"/>
      <c r="C237" s="1"/>
      <c r="D237" s="1"/>
      <c r="E237" s="1"/>
      <c r="F237" s="26">
        <v>45358</v>
      </c>
      <c r="G237" s="64">
        <v>84.915000000000006</v>
      </c>
      <c r="H237" s="64">
        <v>466.12</v>
      </c>
      <c r="I237" s="64">
        <v>68.58</v>
      </c>
      <c r="J237" s="64">
        <v>505</v>
      </c>
      <c r="K237" s="64">
        <v>1.8180000000000001</v>
      </c>
      <c r="L237" s="64">
        <v>78.28</v>
      </c>
      <c r="M237" s="64">
        <v>82.77</v>
      </c>
      <c r="N237" s="64">
        <v>-0.35</v>
      </c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</row>
    <row r="238" spans="1:52" s="16" customFormat="1" ht="18" customHeight="1" x14ac:dyDescent="0.3">
      <c r="A238" s="70"/>
      <c r="B238" s="1"/>
      <c r="C238" s="1"/>
      <c r="D238" s="1"/>
      <c r="E238" s="1"/>
      <c r="F238" s="27">
        <v>45357</v>
      </c>
      <c r="G238" s="65">
        <v>86.405000000000001</v>
      </c>
      <c r="H238" s="65">
        <v>460.49</v>
      </c>
      <c r="I238" s="65">
        <v>68.709999999999994</v>
      </c>
      <c r="J238" s="65">
        <v>516.5</v>
      </c>
      <c r="K238" s="65">
        <v>1.929</v>
      </c>
      <c r="L238" s="65">
        <v>78.03</v>
      </c>
      <c r="M238" s="65">
        <v>83.96</v>
      </c>
      <c r="N238" s="65">
        <v>-0.35</v>
      </c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</row>
    <row r="239" spans="1:52" s="16" customFormat="1" ht="18" customHeight="1" x14ac:dyDescent="0.3">
      <c r="A239" s="70"/>
      <c r="B239" s="1"/>
      <c r="C239" s="1"/>
      <c r="D239" s="1"/>
      <c r="E239" s="1"/>
      <c r="F239" s="26">
        <v>45356</v>
      </c>
      <c r="G239" s="64">
        <v>85.36</v>
      </c>
      <c r="H239" s="64">
        <v>454.66</v>
      </c>
      <c r="I239" s="64">
        <v>67.52</v>
      </c>
      <c r="J239" s="64">
        <v>510</v>
      </c>
      <c r="K239" s="64">
        <v>1.9570000000000001</v>
      </c>
      <c r="L239" s="64">
        <v>77.3</v>
      </c>
      <c r="M239" s="64">
        <v>82.8</v>
      </c>
      <c r="N239" s="64">
        <v>-0.5</v>
      </c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</row>
    <row r="240" spans="1:52" s="16" customFormat="1" ht="18" customHeight="1" x14ac:dyDescent="0.3">
      <c r="A240" s="70"/>
      <c r="B240" s="1"/>
      <c r="C240" s="1"/>
      <c r="D240" s="1"/>
      <c r="E240" s="1"/>
      <c r="F240" s="27">
        <v>45355</v>
      </c>
      <c r="G240" s="65">
        <v>86.265000000000001</v>
      </c>
      <c r="H240" s="65">
        <v>459.6</v>
      </c>
      <c r="I240" s="65">
        <v>67.849999999999994</v>
      </c>
      <c r="J240" s="65">
        <v>518</v>
      </c>
      <c r="K240" s="65">
        <v>1.9159999999999999</v>
      </c>
      <c r="L240" s="65">
        <v>77.540000000000006</v>
      </c>
      <c r="M240" s="65">
        <v>83.35</v>
      </c>
      <c r="N240" s="65">
        <v>-0.35</v>
      </c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</row>
    <row r="241" spans="1:52" s="16" customFormat="1" ht="18" customHeight="1" x14ac:dyDescent="0.3">
      <c r="A241" s="70"/>
      <c r="B241" s="1"/>
      <c r="C241" s="1"/>
      <c r="D241" s="1"/>
      <c r="E241" s="1"/>
      <c r="F241" s="26">
        <v>45352</v>
      </c>
      <c r="G241" s="64">
        <v>87.495000000000005</v>
      </c>
      <c r="H241" s="64">
        <v>446.93</v>
      </c>
      <c r="I241" s="64">
        <v>68.37</v>
      </c>
      <c r="J241" s="64">
        <v>521</v>
      </c>
      <c r="K241" s="64">
        <v>1.835</v>
      </c>
      <c r="L241" s="64">
        <v>78.97</v>
      </c>
      <c r="M241" s="64">
        <v>84.27</v>
      </c>
      <c r="N241" s="64">
        <v>-0.3</v>
      </c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</row>
    <row r="242" spans="1:52" s="16" customFormat="1" ht="18" customHeight="1" x14ac:dyDescent="0.3">
      <c r="A242" s="70"/>
      <c r="B242" s="1"/>
      <c r="C242" s="1"/>
      <c r="D242" s="1"/>
      <c r="E242" s="1"/>
      <c r="F242" s="27">
        <v>45351</v>
      </c>
      <c r="G242" s="65">
        <v>84.6</v>
      </c>
      <c r="H242" s="65">
        <v>445.46</v>
      </c>
      <c r="I242" s="65">
        <v>66.31</v>
      </c>
      <c r="J242" s="65">
        <v>507.5</v>
      </c>
      <c r="K242" s="65">
        <v>1.86</v>
      </c>
      <c r="L242" s="65">
        <v>76.81</v>
      </c>
      <c r="M242" s="65">
        <v>84.04</v>
      </c>
      <c r="N242" s="65">
        <v>-0.35</v>
      </c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</row>
    <row r="243" spans="1:52" s="16" customFormat="1" ht="18" customHeight="1" x14ac:dyDescent="0.3">
      <c r="A243" s="70"/>
      <c r="B243" s="1"/>
      <c r="C243" s="1"/>
      <c r="D243" s="1"/>
      <c r="E243" s="1"/>
      <c r="F243" s="26">
        <v>45350</v>
      </c>
      <c r="G243" s="64">
        <v>83.685000000000002</v>
      </c>
      <c r="H243" s="64">
        <v>446.11</v>
      </c>
      <c r="I243" s="64">
        <v>65.97</v>
      </c>
      <c r="J243" s="64">
        <v>496.75</v>
      </c>
      <c r="K243" s="64">
        <v>1.885</v>
      </c>
      <c r="L243" s="64">
        <v>77.44</v>
      </c>
      <c r="M243" s="64">
        <v>83.04</v>
      </c>
      <c r="N243" s="64">
        <v>-0.35</v>
      </c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</row>
    <row r="244" spans="1:52" s="16" customFormat="1" ht="18" customHeight="1" x14ac:dyDescent="0.3">
      <c r="A244" s="70"/>
      <c r="B244" s="1"/>
      <c r="C244" s="1"/>
      <c r="D244" s="1"/>
      <c r="E244" s="1"/>
      <c r="F244" s="27">
        <v>45349</v>
      </c>
      <c r="G244" s="65">
        <v>84.14</v>
      </c>
      <c r="H244" s="65">
        <v>450.56</v>
      </c>
      <c r="I244" s="65">
        <v>66.92</v>
      </c>
      <c r="J244" s="65">
        <v>500.5</v>
      </c>
      <c r="K244" s="65">
        <v>1.615</v>
      </c>
      <c r="L244" s="65">
        <v>78.37</v>
      </c>
      <c r="M244" s="65">
        <v>83.22</v>
      </c>
      <c r="N244" s="65">
        <v>-0.35</v>
      </c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</row>
    <row r="245" spans="1:52" s="16" customFormat="1" ht="18" customHeight="1" x14ac:dyDescent="0.3">
      <c r="A245" s="70"/>
      <c r="B245" s="1"/>
      <c r="C245" s="1"/>
      <c r="D245" s="1"/>
      <c r="E245" s="1"/>
      <c r="F245" s="26">
        <v>45348</v>
      </c>
      <c r="G245" s="64">
        <v>83.204999999999998</v>
      </c>
      <c r="H245" s="64">
        <v>443.27</v>
      </c>
      <c r="I245" s="64">
        <v>65.900000000000006</v>
      </c>
      <c r="J245" s="64">
        <v>497.5</v>
      </c>
      <c r="K245" s="64">
        <v>1.659</v>
      </c>
      <c r="L245" s="64">
        <v>77.28</v>
      </c>
      <c r="M245" s="64">
        <v>82.09</v>
      </c>
      <c r="N245" s="64">
        <v>-0.3</v>
      </c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</row>
    <row r="246" spans="1:52" s="16" customFormat="1" ht="18" customHeight="1" x14ac:dyDescent="0.3">
      <c r="A246" s="70"/>
      <c r="B246" s="1"/>
      <c r="C246" s="1"/>
      <c r="D246" s="1"/>
      <c r="E246" s="1"/>
      <c r="F246" s="27">
        <v>45345</v>
      </c>
      <c r="G246" s="65">
        <v>83.715000000000003</v>
      </c>
      <c r="H246" s="65">
        <v>445.91</v>
      </c>
      <c r="I246" s="65">
        <v>65.12</v>
      </c>
      <c r="J246" s="65">
        <v>497.75</v>
      </c>
      <c r="K246" s="65">
        <v>1.603</v>
      </c>
      <c r="L246" s="65">
        <v>76.540000000000006</v>
      </c>
      <c r="M246" s="65">
        <v>82.33</v>
      </c>
      <c r="N246" s="65">
        <v>-0.25</v>
      </c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  <c r="AC246" s="65"/>
      <c r="AD246" s="65"/>
      <c r="AE246" s="65"/>
      <c r="AF246" s="65"/>
      <c r="AG246" s="65"/>
      <c r="AH246" s="65"/>
      <c r="AI246" s="65"/>
      <c r="AJ246" s="65"/>
      <c r="AK246" s="65"/>
      <c r="AL246" s="65"/>
      <c r="AM246" s="65"/>
      <c r="AN246" s="65"/>
      <c r="AO246" s="65"/>
      <c r="AP246" s="65"/>
      <c r="AQ246" s="65"/>
      <c r="AR246" s="65"/>
      <c r="AS246" s="65"/>
      <c r="AT246" s="65"/>
      <c r="AU246" s="65"/>
      <c r="AV246" s="65"/>
      <c r="AW246" s="65"/>
      <c r="AX246" s="65"/>
      <c r="AY246" s="65"/>
      <c r="AZ246" s="65"/>
    </row>
    <row r="247" spans="1:52" s="16" customFormat="1" ht="18" customHeight="1" x14ac:dyDescent="0.3">
      <c r="A247" s="70"/>
      <c r="B247" s="1"/>
      <c r="C247" s="1"/>
      <c r="D247" s="1"/>
      <c r="E247" s="1"/>
      <c r="F247" s="26">
        <v>45344</v>
      </c>
      <c r="G247" s="64">
        <v>85.52</v>
      </c>
      <c r="H247" s="64">
        <v>453.22</v>
      </c>
      <c r="I247" s="64">
        <v>68.099999999999994</v>
      </c>
      <c r="J247" s="64">
        <v>502.75</v>
      </c>
      <c r="K247" s="64">
        <v>1.732</v>
      </c>
      <c r="L247" s="64">
        <v>77.959999999999994</v>
      </c>
      <c r="M247" s="64">
        <v>83.61</v>
      </c>
      <c r="N247" s="64">
        <v>-0.05</v>
      </c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  <c r="AM247" s="64"/>
      <c r="AN247" s="64"/>
      <c r="AO247" s="64"/>
      <c r="AP247" s="64"/>
      <c r="AQ247" s="64"/>
      <c r="AR247" s="64"/>
      <c r="AS247" s="64"/>
      <c r="AT247" s="64"/>
      <c r="AU247" s="64"/>
      <c r="AV247" s="64"/>
      <c r="AW247" s="64"/>
      <c r="AX247" s="64"/>
      <c r="AY247" s="64"/>
      <c r="AZ247" s="64"/>
    </row>
    <row r="248" spans="1:52" s="16" customFormat="1" ht="18" customHeight="1" x14ac:dyDescent="0.3">
      <c r="A248" s="70"/>
      <c r="B248" s="1"/>
      <c r="C248" s="1"/>
      <c r="D248" s="1"/>
      <c r="E248" s="1"/>
      <c r="F248" s="27">
        <v>45343</v>
      </c>
      <c r="G248" s="65">
        <v>85.444999999999993</v>
      </c>
      <c r="H248" s="65">
        <v>447.43</v>
      </c>
      <c r="I248" s="65">
        <v>66.78</v>
      </c>
      <c r="J248" s="65">
        <v>498.75</v>
      </c>
      <c r="K248" s="65">
        <v>1.7729999999999999</v>
      </c>
      <c r="L248" s="65">
        <v>77.959999999999994</v>
      </c>
      <c r="M248" s="65">
        <v>83.13</v>
      </c>
      <c r="N248" s="65">
        <v>0.15</v>
      </c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</row>
    <row r="249" spans="1:52" s="16" customFormat="1" ht="18" customHeight="1" x14ac:dyDescent="0.3">
      <c r="A249" s="70"/>
      <c r="B249" s="1"/>
      <c r="C249" s="1"/>
      <c r="D249" s="1"/>
      <c r="E249" s="1"/>
      <c r="F249" s="26">
        <v>45342</v>
      </c>
      <c r="G249" s="64">
        <v>84.89</v>
      </c>
      <c r="H249" s="64">
        <v>449.67</v>
      </c>
      <c r="I249" s="64">
        <v>64.599999999999994</v>
      </c>
      <c r="J249" s="64">
        <v>492.5</v>
      </c>
      <c r="K249" s="64">
        <v>1.5760000000000001</v>
      </c>
      <c r="L249" s="64">
        <v>77.23</v>
      </c>
      <c r="M249" s="64">
        <v>82.57</v>
      </c>
      <c r="N249" s="64">
        <v>0.15</v>
      </c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  <c r="AG249" s="64"/>
      <c r="AH249" s="64"/>
      <c r="AI249" s="64"/>
      <c r="AJ249" s="64"/>
      <c r="AK249" s="64"/>
      <c r="AL249" s="64"/>
      <c r="AM249" s="64"/>
      <c r="AN249" s="64"/>
      <c r="AO249" s="64"/>
      <c r="AP249" s="64"/>
      <c r="AQ249" s="64"/>
      <c r="AR249" s="64"/>
      <c r="AS249" s="64"/>
      <c r="AT249" s="64"/>
      <c r="AU249" s="64"/>
      <c r="AV249" s="64"/>
      <c r="AW249" s="64"/>
      <c r="AX249" s="64"/>
      <c r="AY249" s="64"/>
      <c r="AZ249" s="64"/>
    </row>
    <row r="250" spans="1:52" s="16" customFormat="1" ht="18" customHeight="1" x14ac:dyDescent="0.3">
      <c r="A250" s="70"/>
      <c r="B250" s="1"/>
      <c r="C250" s="1"/>
      <c r="D250" s="1"/>
      <c r="E250" s="1"/>
      <c r="F250" s="27">
        <v>45341</v>
      </c>
      <c r="G250" s="65">
        <v>86.51</v>
      </c>
      <c r="H250" s="65">
        <v>452.62</v>
      </c>
      <c r="I250" s="65"/>
      <c r="J250" s="65">
        <v>491.5</v>
      </c>
      <c r="K250" s="65"/>
      <c r="L250" s="65"/>
      <c r="M250" s="65">
        <v>83.9</v>
      </c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</row>
    <row r="251" spans="1:52" s="16" customFormat="1" ht="18" customHeight="1" x14ac:dyDescent="0.3">
      <c r="A251" s="70"/>
      <c r="B251" s="1"/>
      <c r="C251" s="1"/>
      <c r="D251" s="1"/>
      <c r="E251" s="1"/>
      <c r="F251" s="26">
        <v>45338</v>
      </c>
      <c r="G251" s="64">
        <v>86.12</v>
      </c>
      <c r="H251" s="64">
        <v>454.91</v>
      </c>
      <c r="I251" s="64">
        <v>65.040000000000006</v>
      </c>
      <c r="J251" s="64">
        <v>483</v>
      </c>
      <c r="K251" s="64">
        <v>1.609</v>
      </c>
      <c r="L251" s="64">
        <v>78.64</v>
      </c>
      <c r="M251" s="64">
        <v>83.33</v>
      </c>
      <c r="N251" s="64">
        <v>0.15</v>
      </c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  <c r="AM251" s="64"/>
      <c r="AN251" s="64"/>
      <c r="AO251" s="64"/>
      <c r="AP251" s="64"/>
      <c r="AQ251" s="64"/>
      <c r="AR251" s="64"/>
      <c r="AS251" s="64"/>
      <c r="AT251" s="64"/>
      <c r="AU251" s="64"/>
      <c r="AV251" s="64"/>
      <c r="AW251" s="64"/>
      <c r="AX251" s="64"/>
      <c r="AY251" s="64"/>
      <c r="AZ251" s="64"/>
    </row>
    <row r="252" spans="1:52" s="16" customFormat="1" ht="18" customHeight="1" x14ac:dyDescent="0.3">
      <c r="A252" s="70"/>
      <c r="B252" s="1"/>
      <c r="C252" s="1"/>
      <c r="D252" s="1"/>
      <c r="E252" s="1"/>
      <c r="F252" s="27">
        <v>45337</v>
      </c>
      <c r="G252" s="65">
        <v>85.534999999999997</v>
      </c>
      <c r="H252" s="65">
        <v>440</v>
      </c>
      <c r="I252" s="65">
        <v>64.569999999999993</v>
      </c>
      <c r="J252" s="65">
        <v>474.25</v>
      </c>
      <c r="K252" s="65">
        <v>1.581</v>
      </c>
      <c r="L252" s="65">
        <v>77.88</v>
      </c>
      <c r="M252" s="65">
        <v>82.78</v>
      </c>
      <c r="N252" s="65">
        <v>0.15</v>
      </c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</row>
    <row r="253" spans="1:52" s="16" customFormat="1" ht="18" customHeight="1" x14ac:dyDescent="0.3">
      <c r="A253" s="70"/>
      <c r="B253" s="1"/>
      <c r="C253" s="1"/>
      <c r="D253" s="1"/>
      <c r="E253" s="1"/>
      <c r="F253" s="26">
        <v>45336</v>
      </c>
      <c r="G253" s="64">
        <v>85.045000000000002</v>
      </c>
      <c r="H253" s="64">
        <v>452.06</v>
      </c>
      <c r="I253" s="64">
        <v>63.06</v>
      </c>
      <c r="J253" s="64">
        <v>470.25</v>
      </c>
      <c r="K253" s="64">
        <v>1.609</v>
      </c>
      <c r="L253" s="64">
        <v>76.489999999999995</v>
      </c>
      <c r="M253" s="64">
        <v>82.45</v>
      </c>
      <c r="N253" s="64">
        <v>0.1</v>
      </c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  <c r="AM253" s="64"/>
      <c r="AN253" s="64"/>
      <c r="AO253" s="64"/>
      <c r="AP253" s="64"/>
      <c r="AQ253" s="64"/>
      <c r="AR253" s="64"/>
      <c r="AS253" s="64"/>
      <c r="AT253" s="64"/>
      <c r="AU253" s="64"/>
      <c r="AV253" s="64"/>
      <c r="AW253" s="64"/>
      <c r="AX253" s="64"/>
      <c r="AY253" s="64"/>
      <c r="AZ253" s="64"/>
    </row>
    <row r="254" spans="1:52" s="16" customFormat="1" ht="18" customHeight="1" x14ac:dyDescent="0.3">
      <c r="A254" s="70"/>
      <c r="B254" s="1"/>
      <c r="C254" s="1"/>
      <c r="D254" s="1"/>
      <c r="E254" s="1"/>
      <c r="F254" s="27">
        <v>45335</v>
      </c>
      <c r="G254" s="65">
        <v>86</v>
      </c>
      <c r="H254" s="65">
        <v>451.4</v>
      </c>
      <c r="I254" s="65">
        <v>65.25</v>
      </c>
      <c r="J254" s="65">
        <v>472.5</v>
      </c>
      <c r="K254" s="65">
        <v>1.6890000000000001</v>
      </c>
      <c r="L254" s="65">
        <v>77.77</v>
      </c>
      <c r="M254" s="65">
        <v>82.98</v>
      </c>
      <c r="N254" s="65">
        <v>-0.15</v>
      </c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</row>
    <row r="255" spans="1:52" s="16" customFormat="1" ht="18" customHeight="1" x14ac:dyDescent="0.3">
      <c r="A255" s="70"/>
      <c r="B255" s="1"/>
      <c r="C255" s="1"/>
      <c r="D255" s="1"/>
      <c r="E255" s="1"/>
      <c r="F255" s="26">
        <v>45334</v>
      </c>
      <c r="G255" s="64">
        <v>84.614999999999995</v>
      </c>
      <c r="H255" s="64"/>
      <c r="I255" s="64">
        <v>64.22</v>
      </c>
      <c r="J255" s="64">
        <v>464</v>
      </c>
      <c r="K255" s="64">
        <v>1.768</v>
      </c>
      <c r="L255" s="64">
        <v>76.819999999999993</v>
      </c>
      <c r="M255" s="64">
        <v>81.91</v>
      </c>
      <c r="N255" s="64">
        <v>-0.4</v>
      </c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  <c r="AM255" s="64"/>
      <c r="AN255" s="64"/>
      <c r="AO255" s="64"/>
      <c r="AP255" s="64"/>
      <c r="AQ255" s="64"/>
      <c r="AR255" s="64"/>
      <c r="AS255" s="64"/>
      <c r="AT255" s="64"/>
      <c r="AU255" s="64"/>
      <c r="AV255" s="64"/>
      <c r="AW255" s="64"/>
      <c r="AX255" s="64"/>
      <c r="AY255" s="64"/>
      <c r="AZ255" s="64"/>
    </row>
    <row r="256" spans="1:52" s="16" customFormat="1" ht="18" customHeight="1" x14ac:dyDescent="0.3">
      <c r="A256" s="70"/>
      <c r="B256" s="1"/>
      <c r="C256" s="1"/>
      <c r="D256" s="1"/>
      <c r="E256" s="1"/>
      <c r="F256" s="27">
        <v>45331</v>
      </c>
      <c r="G256" s="65">
        <v>84.75</v>
      </c>
      <c r="H256" s="65">
        <v>453.46</v>
      </c>
      <c r="I256" s="65">
        <v>65</v>
      </c>
      <c r="J256" s="65">
        <v>465.25</v>
      </c>
      <c r="K256" s="65">
        <v>1.847</v>
      </c>
      <c r="L256" s="65">
        <v>76.94</v>
      </c>
      <c r="M256" s="65">
        <v>81.66</v>
      </c>
      <c r="N256" s="65">
        <v>-0.35</v>
      </c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</row>
    <row r="257" spans="1:52" s="16" customFormat="1" ht="18" customHeight="1" x14ac:dyDescent="0.3">
      <c r="A257" s="70"/>
      <c r="B257" s="1"/>
      <c r="C257" s="1"/>
      <c r="D257" s="1"/>
      <c r="E257" s="1"/>
      <c r="F257" s="26">
        <v>45330</v>
      </c>
      <c r="G257" s="64">
        <v>84.474999999999994</v>
      </c>
      <c r="H257" s="64">
        <v>443.04</v>
      </c>
      <c r="I257" s="64">
        <v>65.5</v>
      </c>
      <c r="J257" s="64">
        <v>462.25</v>
      </c>
      <c r="K257" s="64">
        <v>1.917</v>
      </c>
      <c r="L257" s="64">
        <v>76.819999999999993</v>
      </c>
      <c r="M257" s="64">
        <v>81.27</v>
      </c>
      <c r="N257" s="64">
        <v>-0.35</v>
      </c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  <c r="AM257" s="64"/>
      <c r="AN257" s="64"/>
      <c r="AO257" s="64"/>
      <c r="AP257" s="64"/>
      <c r="AQ257" s="64"/>
      <c r="AR257" s="64"/>
      <c r="AS257" s="64"/>
      <c r="AT257" s="64"/>
      <c r="AU257" s="64"/>
      <c r="AV257" s="64"/>
      <c r="AW257" s="64"/>
      <c r="AX257" s="64"/>
      <c r="AY257" s="64"/>
      <c r="AZ257" s="64"/>
    </row>
    <row r="258" spans="1:52" s="16" customFormat="1" ht="18" customHeight="1" x14ac:dyDescent="0.3">
      <c r="A258" s="70"/>
      <c r="B258" s="1"/>
      <c r="C258" s="1"/>
      <c r="D258" s="1"/>
      <c r="E258" s="1"/>
      <c r="F258" s="27">
        <v>45329</v>
      </c>
      <c r="G258" s="65">
        <v>81.69</v>
      </c>
      <c r="H258" s="65">
        <v>439.11</v>
      </c>
      <c r="I258" s="65">
        <v>64</v>
      </c>
      <c r="J258" s="65">
        <v>452</v>
      </c>
      <c r="K258" s="65">
        <v>1.9670000000000001</v>
      </c>
      <c r="L258" s="65">
        <v>74.459999999999994</v>
      </c>
      <c r="M258" s="65">
        <v>78.959999999999994</v>
      </c>
      <c r="N258" s="65">
        <v>-0.4</v>
      </c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</row>
    <row r="259" spans="1:52" s="16" customFormat="1" ht="18" customHeight="1" x14ac:dyDescent="0.3">
      <c r="A259" s="70"/>
      <c r="B259" s="1"/>
      <c r="C259" s="1"/>
      <c r="D259" s="1"/>
      <c r="E259" s="1"/>
      <c r="F259" s="26">
        <v>45328</v>
      </c>
      <c r="G259" s="64">
        <v>80.905000000000001</v>
      </c>
      <c r="H259" s="64">
        <v>440.76</v>
      </c>
      <c r="I259" s="64">
        <v>62.86</v>
      </c>
      <c r="J259" s="64">
        <v>457.75</v>
      </c>
      <c r="K259" s="64">
        <v>2.0089999999999999</v>
      </c>
      <c r="L259" s="64">
        <v>73.66</v>
      </c>
      <c r="M259" s="64">
        <v>78.430000000000007</v>
      </c>
      <c r="N259" s="64">
        <v>-0.45</v>
      </c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  <c r="AG259" s="64"/>
      <c r="AH259" s="64"/>
      <c r="AI259" s="64"/>
      <c r="AJ259" s="64"/>
      <c r="AK259" s="64"/>
      <c r="AL259" s="64"/>
      <c r="AM259" s="64"/>
      <c r="AN259" s="64"/>
      <c r="AO259" s="64"/>
      <c r="AP259" s="64"/>
      <c r="AQ259" s="64"/>
      <c r="AR259" s="64"/>
      <c r="AS259" s="64"/>
      <c r="AT259" s="64"/>
      <c r="AU259" s="64"/>
      <c r="AV259" s="64"/>
      <c r="AW259" s="64"/>
      <c r="AX259" s="64"/>
      <c r="AY259" s="64"/>
      <c r="AZ259" s="64"/>
    </row>
    <row r="260" spans="1:52" s="16" customFormat="1" ht="18" customHeight="1" x14ac:dyDescent="0.3">
      <c r="A260" s="70"/>
      <c r="B260" s="1"/>
      <c r="C260" s="1"/>
      <c r="D260" s="1"/>
      <c r="E260" s="1"/>
      <c r="F260" s="27">
        <v>45327</v>
      </c>
      <c r="G260" s="65">
        <v>79.23</v>
      </c>
      <c r="H260" s="65">
        <v>438.21</v>
      </c>
      <c r="I260" s="65">
        <v>61.79</v>
      </c>
      <c r="J260" s="65">
        <v>447.5</v>
      </c>
      <c r="K260" s="65">
        <v>2.0819999999999999</v>
      </c>
      <c r="L260" s="65">
        <v>73.13</v>
      </c>
      <c r="M260" s="65">
        <v>76.91</v>
      </c>
      <c r="N260" s="65">
        <v>-0.6</v>
      </c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</row>
    <row r="261" spans="1:52" s="16" customFormat="1" ht="18" customHeight="1" x14ac:dyDescent="0.3">
      <c r="A261" s="70"/>
      <c r="B261" s="1"/>
      <c r="C261" s="1"/>
      <c r="D261" s="1"/>
      <c r="E261" s="1"/>
      <c r="F261" s="26">
        <v>45324</v>
      </c>
      <c r="G261" s="64">
        <v>79.08</v>
      </c>
      <c r="H261" s="64">
        <v>439.05</v>
      </c>
      <c r="I261" s="64">
        <v>61.01</v>
      </c>
      <c r="J261" s="64">
        <v>444.25</v>
      </c>
      <c r="K261" s="64">
        <v>2.0790000000000002</v>
      </c>
      <c r="L261" s="64">
        <v>72.03</v>
      </c>
      <c r="M261" s="64">
        <v>77.14</v>
      </c>
      <c r="N261" s="64">
        <v>-0.6</v>
      </c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  <c r="AG261" s="64"/>
      <c r="AH261" s="64"/>
      <c r="AI261" s="64"/>
      <c r="AJ261" s="64"/>
      <c r="AK261" s="64"/>
      <c r="AL261" s="64"/>
      <c r="AM261" s="64"/>
      <c r="AN261" s="64"/>
      <c r="AO261" s="64"/>
      <c r="AP261" s="64"/>
      <c r="AQ261" s="64"/>
      <c r="AR261" s="64"/>
      <c r="AS261" s="64"/>
      <c r="AT261" s="64"/>
      <c r="AU261" s="64"/>
      <c r="AV261" s="64"/>
      <c r="AW261" s="64"/>
      <c r="AX261" s="64"/>
      <c r="AY261" s="64"/>
      <c r="AZ261" s="64"/>
    </row>
    <row r="262" spans="1:52" s="16" customFormat="1" ht="18" customHeight="1" x14ac:dyDescent="0.3">
      <c r="A262" s="70"/>
      <c r="B262" s="1"/>
      <c r="C262" s="1"/>
      <c r="D262" s="1"/>
      <c r="E262" s="1"/>
      <c r="F262" s="27">
        <v>45323</v>
      </c>
      <c r="G262" s="65">
        <v>83.314999999999998</v>
      </c>
      <c r="H262" s="65">
        <v>438.43</v>
      </c>
      <c r="I262" s="65">
        <v>61.26</v>
      </c>
      <c r="J262" s="65">
        <v>467.75</v>
      </c>
      <c r="K262" s="65">
        <v>2.0499999999999998</v>
      </c>
      <c r="L262" s="65">
        <v>73.47</v>
      </c>
      <c r="M262" s="65">
        <v>81.099999999999994</v>
      </c>
      <c r="N262" s="65">
        <v>-0.2</v>
      </c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</row>
    <row r="263" spans="1:52" s="16" customFormat="1" ht="18" customHeight="1" x14ac:dyDescent="0.3">
      <c r="A263" s="70"/>
      <c r="B263" s="1"/>
      <c r="C263" s="1"/>
      <c r="D263" s="1"/>
      <c r="E263" s="1"/>
      <c r="F263" s="26">
        <v>45322</v>
      </c>
      <c r="G263" s="64">
        <v>82.78</v>
      </c>
      <c r="H263" s="64">
        <v>458.44</v>
      </c>
      <c r="I263" s="64">
        <v>63.32</v>
      </c>
      <c r="J263" s="64">
        <v>469</v>
      </c>
      <c r="K263" s="64">
        <v>2.1</v>
      </c>
      <c r="L263" s="64">
        <v>75.55</v>
      </c>
      <c r="M263" s="64">
        <v>81.39</v>
      </c>
      <c r="N263" s="64">
        <v>-0.1</v>
      </c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  <c r="AM263" s="64"/>
      <c r="AN263" s="64"/>
      <c r="AO263" s="64"/>
      <c r="AP263" s="64"/>
      <c r="AQ263" s="64"/>
      <c r="AR263" s="64"/>
      <c r="AS263" s="64"/>
      <c r="AT263" s="64"/>
      <c r="AU263" s="64"/>
      <c r="AV263" s="64"/>
      <c r="AW263" s="64"/>
      <c r="AX263" s="64"/>
      <c r="AY263" s="64"/>
      <c r="AZ263" s="64"/>
    </row>
    <row r="264" spans="1:52" s="16" customFormat="1" ht="18" customHeight="1" x14ac:dyDescent="0.3">
      <c r="A264" s="70"/>
      <c r="B264" s="1"/>
      <c r="C264" s="1"/>
      <c r="D264" s="1"/>
      <c r="E264" s="1"/>
      <c r="F264" s="27">
        <v>45321</v>
      </c>
      <c r="G264" s="65">
        <v>84.105000000000004</v>
      </c>
      <c r="H264" s="65">
        <v>460</v>
      </c>
      <c r="I264" s="65">
        <v>66.3</v>
      </c>
      <c r="J264" s="65">
        <v>480.75</v>
      </c>
      <c r="K264" s="65">
        <v>2.077</v>
      </c>
      <c r="L264" s="65">
        <v>77.42</v>
      </c>
      <c r="M264" s="65">
        <v>82.76</v>
      </c>
      <c r="N264" s="65">
        <v>0</v>
      </c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</row>
    <row r="265" spans="1:52" s="16" customFormat="1" ht="18" customHeight="1" x14ac:dyDescent="0.3">
      <c r="A265" s="70"/>
      <c r="B265" s="1"/>
      <c r="C265" s="1"/>
      <c r="D265" s="1"/>
      <c r="E265" s="1"/>
      <c r="F265" s="26">
        <v>45320</v>
      </c>
      <c r="G265" s="64">
        <v>83.984999999999999</v>
      </c>
      <c r="H265" s="64">
        <v>465.41</v>
      </c>
      <c r="I265" s="64">
        <v>64.7</v>
      </c>
      <c r="J265" s="64">
        <v>483.75</v>
      </c>
      <c r="K265" s="64">
        <v>2.4900000000000002</v>
      </c>
      <c r="L265" s="64">
        <v>76.58</v>
      </c>
      <c r="M265" s="64">
        <v>82.51</v>
      </c>
      <c r="N265" s="64">
        <v>0</v>
      </c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  <c r="AG265" s="64"/>
      <c r="AH265" s="64"/>
      <c r="AI265" s="64"/>
      <c r="AJ265" s="64"/>
      <c r="AK265" s="64"/>
      <c r="AL265" s="64"/>
      <c r="AM265" s="64"/>
      <c r="AN265" s="64"/>
      <c r="AO265" s="64"/>
      <c r="AP265" s="64"/>
      <c r="AQ265" s="64"/>
      <c r="AR265" s="64"/>
      <c r="AS265" s="64"/>
      <c r="AT265" s="64"/>
      <c r="AU265" s="64"/>
      <c r="AV265" s="64"/>
      <c r="AW265" s="64"/>
      <c r="AX265" s="64"/>
      <c r="AY265" s="64"/>
      <c r="AZ265" s="64"/>
    </row>
    <row r="266" spans="1:52" s="16" customFormat="1" ht="18" customHeight="1" x14ac:dyDescent="0.3">
      <c r="A266" s="70"/>
      <c r="B266" s="1"/>
      <c r="C266" s="1"/>
      <c r="D266" s="1"/>
      <c r="E266" s="1"/>
      <c r="F266" s="27">
        <v>45317</v>
      </c>
      <c r="G266" s="65">
        <v>83.37</v>
      </c>
      <c r="H266" s="65">
        <v>450.41</v>
      </c>
      <c r="I266" s="65">
        <v>65.75</v>
      </c>
      <c r="J266" s="65">
        <v>480.25</v>
      </c>
      <c r="K266" s="65">
        <v>2.7120000000000002</v>
      </c>
      <c r="L266" s="65">
        <v>77.56</v>
      </c>
      <c r="M266" s="65">
        <v>81.77</v>
      </c>
      <c r="N266" s="65">
        <v>0</v>
      </c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</row>
    <row r="267" spans="1:52" s="16" customFormat="1" ht="18" customHeight="1" x14ac:dyDescent="0.3">
      <c r="A267" s="70"/>
      <c r="B267" s="1"/>
      <c r="C267" s="1"/>
      <c r="D267" s="1"/>
      <c r="E267" s="1"/>
      <c r="F267" s="26">
        <v>45316</v>
      </c>
      <c r="G267" s="64">
        <v>83.18</v>
      </c>
      <c r="H267" s="64">
        <v>438.38</v>
      </c>
      <c r="I267" s="64">
        <v>64.61</v>
      </c>
      <c r="J267" s="64">
        <v>476.75</v>
      </c>
      <c r="K267" s="64">
        <v>2.5710000000000002</v>
      </c>
      <c r="L267" s="64">
        <v>77.900000000000006</v>
      </c>
      <c r="M267" s="64">
        <v>81.3</v>
      </c>
      <c r="N267" s="64">
        <v>0.2</v>
      </c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  <c r="AG267" s="64"/>
      <c r="AH267" s="64"/>
      <c r="AI267" s="64"/>
      <c r="AJ267" s="64"/>
      <c r="AK267" s="64"/>
      <c r="AL267" s="64"/>
      <c r="AM267" s="64"/>
      <c r="AN267" s="64"/>
      <c r="AO267" s="64"/>
      <c r="AP267" s="64"/>
      <c r="AQ267" s="64"/>
      <c r="AR267" s="64"/>
      <c r="AS267" s="64"/>
      <c r="AT267" s="64"/>
      <c r="AU267" s="64"/>
      <c r="AV267" s="64"/>
      <c r="AW267" s="64"/>
      <c r="AX267" s="64"/>
      <c r="AY267" s="64"/>
      <c r="AZ267" s="64"/>
    </row>
    <row r="268" spans="1:52" s="16" customFormat="1" ht="18" customHeight="1" x14ac:dyDescent="0.3">
      <c r="A268" s="70"/>
      <c r="B268" s="1"/>
      <c r="C268" s="1"/>
      <c r="D268" s="1"/>
      <c r="E268" s="1"/>
      <c r="F268" s="27">
        <v>45315</v>
      </c>
      <c r="G268" s="65">
        <v>82.13</v>
      </c>
      <c r="H268" s="65">
        <v>430.01</v>
      </c>
      <c r="I268" s="65">
        <v>61.64</v>
      </c>
      <c r="J268" s="65">
        <v>471.25</v>
      </c>
      <c r="K268" s="65">
        <v>2.641</v>
      </c>
      <c r="L268" s="65">
        <v>75.239999999999995</v>
      </c>
      <c r="M268" s="65">
        <v>80.27</v>
      </c>
      <c r="N268" s="65">
        <v>0.3</v>
      </c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  <c r="AC268" s="65"/>
      <c r="AD268" s="65"/>
      <c r="AE268" s="65"/>
      <c r="AF268" s="65"/>
      <c r="AG268" s="65"/>
      <c r="AH268" s="65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</row>
    <row r="269" spans="1:52" s="16" customFormat="1" ht="18" customHeight="1" x14ac:dyDescent="0.3">
      <c r="A269" s="70"/>
      <c r="B269" s="1"/>
      <c r="C269" s="1"/>
      <c r="D269" s="1"/>
      <c r="E269" s="1"/>
      <c r="F269" s="26">
        <v>45314</v>
      </c>
      <c r="G269" s="64">
        <v>82.29</v>
      </c>
      <c r="H269" s="64">
        <v>437.83</v>
      </c>
      <c r="I269" s="64">
        <v>61.35</v>
      </c>
      <c r="J269" s="64">
        <v>470.75</v>
      </c>
      <c r="K269" s="64">
        <v>2.4500000000000002</v>
      </c>
      <c r="L269" s="64">
        <v>74.42</v>
      </c>
      <c r="M269" s="64">
        <v>80.33</v>
      </c>
      <c r="N269" s="64">
        <v>0.3</v>
      </c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  <c r="AM269" s="64"/>
      <c r="AN269" s="64"/>
      <c r="AO269" s="64"/>
      <c r="AP269" s="64"/>
      <c r="AQ269" s="64"/>
      <c r="AR269" s="64"/>
      <c r="AS269" s="64"/>
      <c r="AT269" s="64"/>
      <c r="AU269" s="64"/>
      <c r="AV269" s="64"/>
      <c r="AW269" s="64"/>
      <c r="AX269" s="64"/>
      <c r="AY269" s="64"/>
      <c r="AZ269" s="64"/>
    </row>
    <row r="270" spans="1:52" s="16" customFormat="1" ht="18" customHeight="1" x14ac:dyDescent="0.3">
      <c r="A270" s="70"/>
      <c r="B270" s="1"/>
      <c r="C270" s="1"/>
      <c r="D270" s="1"/>
      <c r="E270" s="1"/>
      <c r="F270" s="27">
        <v>45313</v>
      </c>
      <c r="G270" s="65">
        <v>82.165000000000006</v>
      </c>
      <c r="H270" s="65">
        <v>427.16</v>
      </c>
      <c r="I270" s="65">
        <v>62.24</v>
      </c>
      <c r="J270" s="65">
        <v>465.5</v>
      </c>
      <c r="K270" s="65">
        <v>2.419</v>
      </c>
      <c r="L270" s="65">
        <v>75.34</v>
      </c>
      <c r="M270" s="65">
        <v>80.17</v>
      </c>
      <c r="N270" s="65">
        <v>0.3</v>
      </c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</row>
    <row r="271" spans="1:52" s="16" customFormat="1" ht="18" customHeight="1" x14ac:dyDescent="0.3">
      <c r="A271" s="70"/>
      <c r="B271" s="1"/>
      <c r="C271" s="1"/>
      <c r="D271" s="1"/>
      <c r="E271" s="1"/>
      <c r="F271" s="26">
        <v>45310</v>
      </c>
      <c r="G271" s="64">
        <v>81.19</v>
      </c>
      <c r="H271" s="64">
        <v>437.13</v>
      </c>
      <c r="I271" s="64">
        <v>60.81</v>
      </c>
      <c r="J271" s="64">
        <v>467</v>
      </c>
      <c r="K271" s="64">
        <v>2.5190000000000001</v>
      </c>
      <c r="L271" s="64">
        <v>74.16</v>
      </c>
      <c r="M271" s="64">
        <v>79.150000000000006</v>
      </c>
      <c r="N271" s="64">
        <v>0.3</v>
      </c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  <c r="AG271" s="64"/>
      <c r="AH271" s="64"/>
      <c r="AI271" s="64"/>
      <c r="AJ271" s="64"/>
      <c r="AK271" s="64"/>
      <c r="AL271" s="64"/>
      <c r="AM271" s="64"/>
      <c r="AN271" s="64"/>
      <c r="AO271" s="64"/>
      <c r="AP271" s="64"/>
      <c r="AQ271" s="64"/>
      <c r="AR271" s="64"/>
      <c r="AS271" s="64"/>
      <c r="AT271" s="64"/>
      <c r="AU271" s="64"/>
      <c r="AV271" s="64"/>
      <c r="AW271" s="64"/>
      <c r="AX271" s="64"/>
      <c r="AY271" s="64"/>
      <c r="AZ271" s="64"/>
    </row>
    <row r="272" spans="1:52" s="16" customFormat="1" ht="18" customHeight="1" x14ac:dyDescent="0.3">
      <c r="A272" s="70"/>
      <c r="B272" s="1"/>
      <c r="C272" s="1"/>
      <c r="D272" s="1"/>
      <c r="E272" s="1"/>
      <c r="F272" s="27">
        <v>45309</v>
      </c>
      <c r="G272" s="65">
        <v>80.94</v>
      </c>
      <c r="H272" s="65">
        <v>427.98</v>
      </c>
      <c r="I272" s="65">
        <v>60.86</v>
      </c>
      <c r="J272" s="65">
        <v>463.75</v>
      </c>
      <c r="K272" s="65">
        <v>2.6970000000000001</v>
      </c>
      <c r="L272" s="65">
        <v>74.83</v>
      </c>
      <c r="M272" s="65">
        <v>78.760000000000005</v>
      </c>
      <c r="N272" s="65">
        <v>0.3</v>
      </c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</row>
    <row r="273" spans="1:52" s="16" customFormat="1" ht="18" customHeight="1" x14ac:dyDescent="0.3">
      <c r="A273" s="70"/>
      <c r="B273" s="1"/>
      <c r="C273" s="1"/>
      <c r="D273" s="1"/>
      <c r="E273" s="1"/>
      <c r="F273" s="26">
        <v>45308</v>
      </c>
      <c r="G273" s="64">
        <v>79.47</v>
      </c>
      <c r="H273" s="64">
        <v>431.39</v>
      </c>
      <c r="I273" s="64">
        <v>60.81</v>
      </c>
      <c r="J273" s="64">
        <v>484.25</v>
      </c>
      <c r="K273" s="64">
        <v>2.87</v>
      </c>
      <c r="L273" s="64">
        <v>73.66</v>
      </c>
      <c r="M273" s="64">
        <v>77.48</v>
      </c>
      <c r="N273" s="64">
        <v>0.3</v>
      </c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  <c r="AM273" s="64"/>
      <c r="AN273" s="64"/>
      <c r="AO273" s="64"/>
      <c r="AP273" s="64"/>
      <c r="AQ273" s="64"/>
      <c r="AR273" s="64"/>
      <c r="AS273" s="64"/>
      <c r="AT273" s="64"/>
      <c r="AU273" s="64"/>
      <c r="AV273" s="64"/>
      <c r="AW273" s="64"/>
      <c r="AX273" s="64"/>
      <c r="AY273" s="64"/>
      <c r="AZ273" s="64"/>
    </row>
    <row r="274" spans="1:52" s="16" customFormat="1" ht="18" customHeight="1" x14ac:dyDescent="0.3">
      <c r="A274" s="70"/>
      <c r="B274" s="1"/>
      <c r="C274" s="1"/>
      <c r="D274" s="1"/>
      <c r="E274" s="1"/>
      <c r="F274" s="27">
        <v>45307</v>
      </c>
      <c r="G274" s="65">
        <v>79.885000000000005</v>
      </c>
      <c r="H274" s="65">
        <v>433.46</v>
      </c>
      <c r="I274" s="65">
        <v>62.89</v>
      </c>
      <c r="J274" s="65">
        <v>490.25</v>
      </c>
      <c r="K274" s="65">
        <v>2.9</v>
      </c>
      <c r="L274" s="65">
        <v>72.8</v>
      </c>
      <c r="M274" s="65">
        <v>78.150000000000006</v>
      </c>
      <c r="N274" s="65">
        <v>0.3</v>
      </c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</row>
    <row r="275" spans="1:52" s="16" customFormat="1" ht="18" customHeight="1" x14ac:dyDescent="0.3">
      <c r="A275" s="70"/>
      <c r="B275" s="1"/>
      <c r="C275" s="1"/>
      <c r="D275" s="1"/>
      <c r="E275" s="1"/>
      <c r="F275" s="26">
        <v>45306</v>
      </c>
      <c r="G275" s="64">
        <v>79.55</v>
      </c>
      <c r="H275" s="64">
        <v>435.95</v>
      </c>
      <c r="I275" s="64"/>
      <c r="J275" s="64">
        <v>488.25</v>
      </c>
      <c r="K275" s="64"/>
      <c r="L275" s="64"/>
      <c r="M275" s="64">
        <v>77.7</v>
      </c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  <c r="AM275" s="64"/>
      <c r="AN275" s="64"/>
      <c r="AO275" s="64"/>
      <c r="AP275" s="64"/>
      <c r="AQ275" s="64"/>
      <c r="AR275" s="64"/>
      <c r="AS275" s="64"/>
      <c r="AT275" s="64"/>
      <c r="AU275" s="64"/>
      <c r="AV275" s="64"/>
      <c r="AW275" s="64"/>
      <c r="AX275" s="64"/>
      <c r="AY275" s="64"/>
      <c r="AZ275" s="64"/>
    </row>
    <row r="276" spans="1:52" s="16" customFormat="1" ht="18" customHeight="1" x14ac:dyDescent="0.3">
      <c r="A276" s="70"/>
      <c r="B276" s="1"/>
      <c r="C276" s="1"/>
      <c r="D276" s="1"/>
      <c r="E276" s="1"/>
      <c r="F276" s="27">
        <v>45303</v>
      </c>
      <c r="G276" s="65">
        <v>80.105000000000004</v>
      </c>
      <c r="H276" s="65">
        <v>433.6</v>
      </c>
      <c r="I276" s="65">
        <v>63.49</v>
      </c>
      <c r="J276" s="65">
        <v>493.25</v>
      </c>
      <c r="K276" s="65">
        <v>3.3130000000000002</v>
      </c>
      <c r="L276" s="65">
        <v>73.08</v>
      </c>
      <c r="M276" s="65">
        <v>78.45</v>
      </c>
      <c r="N276" s="65">
        <v>0.3</v>
      </c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</row>
    <row r="277" spans="1:52" s="16" customFormat="1" ht="18" customHeight="1" x14ac:dyDescent="0.3">
      <c r="A277" s="70"/>
      <c r="B277" s="1"/>
      <c r="C277" s="1"/>
      <c r="D277" s="1"/>
      <c r="E277" s="1"/>
      <c r="F277" s="26">
        <v>45302</v>
      </c>
      <c r="G277" s="64">
        <v>80.575000000000003</v>
      </c>
      <c r="H277" s="64">
        <v>434.22</v>
      </c>
      <c r="I277" s="64">
        <v>62.35</v>
      </c>
      <c r="J277" s="64">
        <v>493.25</v>
      </c>
      <c r="K277" s="64">
        <v>3.097</v>
      </c>
      <c r="L277" s="64">
        <v>72.42</v>
      </c>
      <c r="M277" s="64">
        <v>78.77</v>
      </c>
      <c r="N277" s="64">
        <v>0.3</v>
      </c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  <c r="AC277" s="64"/>
      <c r="AD277" s="64"/>
      <c r="AE277" s="64"/>
      <c r="AF277" s="64"/>
      <c r="AG277" s="64"/>
      <c r="AH277" s="64"/>
      <c r="AI277" s="64"/>
      <c r="AJ277" s="64"/>
      <c r="AK277" s="64"/>
      <c r="AL277" s="64"/>
      <c r="AM277" s="64"/>
      <c r="AN277" s="64"/>
      <c r="AO277" s="64"/>
      <c r="AP277" s="64"/>
      <c r="AQ277" s="64"/>
      <c r="AR277" s="64"/>
      <c r="AS277" s="64"/>
      <c r="AT277" s="64"/>
      <c r="AU277" s="64"/>
      <c r="AV277" s="64"/>
      <c r="AW277" s="64"/>
      <c r="AX277" s="64"/>
      <c r="AY277" s="64"/>
      <c r="AZ277" s="64"/>
    </row>
    <row r="278" spans="1:52" s="16" customFormat="1" ht="18" customHeight="1" x14ac:dyDescent="0.3">
      <c r="A278" s="70"/>
      <c r="B278" s="1"/>
      <c r="C278" s="1"/>
      <c r="D278" s="1"/>
      <c r="E278" s="1"/>
      <c r="F278" s="27">
        <v>45301</v>
      </c>
      <c r="G278" s="65">
        <v>78.739999999999995</v>
      </c>
      <c r="H278" s="65">
        <v>437.02</v>
      </c>
      <c r="I278" s="65">
        <v>63.6</v>
      </c>
      <c r="J278" s="65">
        <v>486.75</v>
      </c>
      <c r="K278" s="65">
        <v>3.0390000000000001</v>
      </c>
      <c r="L278" s="65">
        <v>71.67</v>
      </c>
      <c r="M278" s="65">
        <v>77.19</v>
      </c>
      <c r="N278" s="65">
        <v>0.3</v>
      </c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</row>
    <row r="279" spans="1:52" s="16" customFormat="1" ht="18" customHeight="1" x14ac:dyDescent="0.3">
      <c r="A279" s="70"/>
      <c r="B279" s="1"/>
      <c r="C279" s="1"/>
      <c r="D279" s="1"/>
      <c r="E279" s="1"/>
      <c r="F279" s="26">
        <v>45300</v>
      </c>
      <c r="G279" s="64">
        <v>78.905000000000001</v>
      </c>
      <c r="H279" s="64">
        <v>437.58</v>
      </c>
      <c r="I279" s="64">
        <v>66.13</v>
      </c>
      <c r="J279" s="64">
        <v>484</v>
      </c>
      <c r="K279" s="64">
        <v>3.19</v>
      </c>
      <c r="L279" s="64">
        <v>72.489999999999995</v>
      </c>
      <c r="M279" s="64">
        <v>77.650000000000006</v>
      </c>
      <c r="N279" s="64">
        <v>0.55000000000000004</v>
      </c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  <c r="AA279" s="64"/>
      <c r="AB279" s="64"/>
      <c r="AC279" s="64"/>
      <c r="AD279" s="64"/>
      <c r="AE279" s="64"/>
      <c r="AF279" s="64"/>
      <c r="AG279" s="64"/>
      <c r="AH279" s="64"/>
      <c r="AI279" s="64"/>
      <c r="AJ279" s="64"/>
      <c r="AK279" s="64"/>
      <c r="AL279" s="64"/>
      <c r="AM279" s="64"/>
      <c r="AN279" s="64"/>
      <c r="AO279" s="64"/>
      <c r="AP279" s="64"/>
      <c r="AQ279" s="64"/>
      <c r="AR279" s="64"/>
      <c r="AS279" s="64"/>
      <c r="AT279" s="64"/>
      <c r="AU279" s="64"/>
      <c r="AV279" s="64"/>
      <c r="AW279" s="64"/>
      <c r="AX279" s="64"/>
      <c r="AY279" s="64"/>
      <c r="AZ279" s="64"/>
    </row>
    <row r="280" spans="1:52" s="16" customFormat="1" ht="18" customHeight="1" x14ac:dyDescent="0.3">
      <c r="A280" s="70"/>
      <c r="B280" s="1"/>
      <c r="C280" s="1"/>
      <c r="D280" s="1"/>
      <c r="E280" s="1"/>
      <c r="F280" s="27">
        <v>45299</v>
      </c>
      <c r="G280" s="65">
        <v>75.825000000000003</v>
      </c>
      <c r="H280" s="65">
        <v>443.82</v>
      </c>
      <c r="I280" s="65">
        <v>66.680000000000007</v>
      </c>
      <c r="J280" s="65">
        <v>467.5</v>
      </c>
      <c r="K280" s="65">
        <v>2.98</v>
      </c>
      <c r="L280" s="65">
        <v>71.12</v>
      </c>
      <c r="M280" s="65">
        <v>75.39</v>
      </c>
      <c r="N280" s="65">
        <v>0.55000000000000004</v>
      </c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</row>
    <row r="281" spans="1:52" s="16" customFormat="1" ht="18" customHeight="1" x14ac:dyDescent="0.3">
      <c r="A281" s="70"/>
      <c r="B281" s="1"/>
      <c r="C281" s="1"/>
      <c r="D281" s="1"/>
      <c r="E281" s="1"/>
      <c r="F281" s="26">
        <v>45296</v>
      </c>
      <c r="G281" s="64">
        <v>78.75</v>
      </c>
      <c r="H281" s="64">
        <v>455.09</v>
      </c>
      <c r="I281" s="64">
        <v>70</v>
      </c>
      <c r="J281" s="64">
        <v>489</v>
      </c>
      <c r="K281" s="64">
        <v>2.8929999999999998</v>
      </c>
      <c r="L281" s="64">
        <v>74.41</v>
      </c>
      <c r="M281" s="64">
        <v>78.59</v>
      </c>
      <c r="N281" s="64">
        <v>1.05</v>
      </c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  <c r="AA281" s="64"/>
      <c r="AB281" s="64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  <c r="AM281" s="64"/>
      <c r="AN281" s="64"/>
      <c r="AO281" s="64"/>
      <c r="AP281" s="64"/>
      <c r="AQ281" s="64"/>
      <c r="AR281" s="64"/>
      <c r="AS281" s="64"/>
      <c r="AT281" s="64"/>
      <c r="AU281" s="64"/>
      <c r="AV281" s="64"/>
      <c r="AW281" s="64"/>
      <c r="AX281" s="64"/>
      <c r="AY281" s="64"/>
      <c r="AZ281" s="64"/>
    </row>
    <row r="282" spans="1:52" s="16" customFormat="1" ht="18" customHeight="1" x14ac:dyDescent="0.3">
      <c r="A282" s="70"/>
      <c r="B282" s="1"/>
      <c r="C282" s="1"/>
      <c r="D282" s="1"/>
      <c r="E282" s="1"/>
      <c r="F282" s="27">
        <v>45295</v>
      </c>
      <c r="G282" s="65">
        <v>76.015000000000001</v>
      </c>
      <c r="H282" s="65">
        <v>463.22</v>
      </c>
      <c r="I282" s="65">
        <v>70.400000000000006</v>
      </c>
      <c r="J282" s="65">
        <v>479.5</v>
      </c>
      <c r="K282" s="65">
        <v>2.8210000000000002</v>
      </c>
      <c r="L282" s="65">
        <v>73.14</v>
      </c>
      <c r="M282" s="65">
        <v>76.23</v>
      </c>
      <c r="N282" s="65">
        <v>0.95</v>
      </c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</row>
    <row r="283" spans="1:52" s="16" customFormat="1" ht="18" customHeight="1" x14ac:dyDescent="0.3">
      <c r="A283" s="70"/>
      <c r="B283" s="1"/>
      <c r="C283" s="1"/>
      <c r="D283" s="1"/>
      <c r="E283" s="1"/>
      <c r="F283" s="26">
        <v>45294</v>
      </c>
      <c r="G283" s="64">
        <v>77.33</v>
      </c>
      <c r="H283" s="64">
        <v>441.88</v>
      </c>
      <c r="I283" s="64">
        <v>72.98</v>
      </c>
      <c r="J283" s="64">
        <v>492.5</v>
      </c>
      <c r="K283" s="64">
        <v>2.6680000000000001</v>
      </c>
      <c r="L283" s="64">
        <v>73.7</v>
      </c>
      <c r="M283" s="64">
        <v>77.56</v>
      </c>
      <c r="N283" s="64">
        <v>0.05</v>
      </c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  <c r="AC283" s="64"/>
      <c r="AD283" s="64"/>
      <c r="AE283" s="64"/>
      <c r="AF283" s="64"/>
      <c r="AG283" s="64"/>
      <c r="AH283" s="64"/>
      <c r="AI283" s="64"/>
      <c r="AJ283" s="64"/>
      <c r="AK283" s="64"/>
      <c r="AL283" s="64"/>
      <c r="AM283" s="64"/>
      <c r="AN283" s="64"/>
      <c r="AO283" s="64"/>
      <c r="AP283" s="64"/>
      <c r="AQ283" s="64"/>
      <c r="AR283" s="64"/>
      <c r="AS283" s="64"/>
      <c r="AT283" s="64"/>
      <c r="AU283" s="64"/>
      <c r="AV283" s="64"/>
      <c r="AW283" s="64"/>
      <c r="AX283" s="64"/>
      <c r="AY283" s="64"/>
      <c r="AZ283" s="64"/>
    </row>
    <row r="284" spans="1:52" s="16" customFormat="1" ht="18" customHeight="1" x14ac:dyDescent="0.3">
      <c r="A284" s="70"/>
      <c r="B284" s="1"/>
      <c r="C284" s="1"/>
      <c r="D284" s="1"/>
      <c r="E284" s="1"/>
      <c r="F284" s="27">
        <v>45293</v>
      </c>
      <c r="G284" s="65">
        <v>75.7</v>
      </c>
      <c r="H284" s="65">
        <v>442.27</v>
      </c>
      <c r="I284" s="65">
        <v>68.680000000000007</v>
      </c>
      <c r="J284" s="65">
        <v>472.75</v>
      </c>
      <c r="K284" s="65">
        <v>2.5680000000000001</v>
      </c>
      <c r="L284" s="65">
        <v>71.28</v>
      </c>
      <c r="M284" s="65">
        <v>75.739999999999995</v>
      </c>
      <c r="N284" s="65">
        <v>-0.7</v>
      </c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</row>
    <row r="285" spans="1:52" s="16" customFormat="1" ht="18" customHeight="1" x14ac:dyDescent="0.3">
      <c r="A285" s="70"/>
      <c r="B285" s="1"/>
      <c r="C285" s="1"/>
      <c r="D285" s="1"/>
      <c r="E285" s="1"/>
      <c r="F285" s="26">
        <v>45289</v>
      </c>
      <c r="G285" s="64">
        <v>77.584999999999994</v>
      </c>
      <c r="H285" s="64">
        <v>429.34</v>
      </c>
      <c r="I285" s="64">
        <v>67.41</v>
      </c>
      <c r="J285" s="64">
        <v>470.75</v>
      </c>
      <c r="K285" s="64">
        <v>2.5139999999999998</v>
      </c>
      <c r="L285" s="64">
        <v>72.400000000000006</v>
      </c>
      <c r="M285" s="64">
        <v>77</v>
      </c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64"/>
      <c r="AF285" s="64"/>
      <c r="AG285" s="64"/>
      <c r="AH285" s="64"/>
      <c r="AI285" s="64"/>
      <c r="AJ285" s="64"/>
      <c r="AK285" s="64"/>
      <c r="AL285" s="64"/>
      <c r="AM285" s="64"/>
      <c r="AN285" s="64"/>
      <c r="AO285" s="64"/>
      <c r="AP285" s="64"/>
      <c r="AQ285" s="64"/>
      <c r="AR285" s="64"/>
      <c r="AS285" s="64"/>
      <c r="AT285" s="64"/>
      <c r="AU285" s="64"/>
      <c r="AV285" s="64"/>
      <c r="AW285" s="64"/>
      <c r="AX285" s="64"/>
      <c r="AY285" s="64"/>
      <c r="AZ285" s="64"/>
    </row>
    <row r="286" spans="1:52" s="16" customFormat="1" ht="18" customHeight="1" x14ac:dyDescent="0.3">
      <c r="A286" s="70"/>
      <c r="B286" s="1"/>
      <c r="C286" s="1"/>
      <c r="D286" s="1"/>
      <c r="E286" s="1"/>
      <c r="F286" s="27">
        <v>45288</v>
      </c>
      <c r="G286" s="65">
        <v>79.12</v>
      </c>
      <c r="H286" s="65">
        <v>442.09</v>
      </c>
      <c r="I286" s="65">
        <v>68.94</v>
      </c>
      <c r="J286" s="65">
        <v>475.75</v>
      </c>
      <c r="K286" s="65">
        <v>2.5569999999999999</v>
      </c>
      <c r="L286" s="65">
        <v>72.47</v>
      </c>
      <c r="M286" s="65">
        <v>78.27</v>
      </c>
      <c r="N286" s="65">
        <v>-0.95</v>
      </c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</row>
    <row r="287" spans="1:52" s="16" customFormat="1" ht="18" customHeight="1" x14ac:dyDescent="0.3">
      <c r="A287" s="70"/>
      <c r="B287" s="1"/>
      <c r="C287" s="1"/>
      <c r="D287" s="1"/>
      <c r="E287" s="1"/>
      <c r="F287" s="26">
        <v>45287</v>
      </c>
      <c r="G287" s="64">
        <v>80.844999999999999</v>
      </c>
      <c r="H287" s="64">
        <v>453.42</v>
      </c>
      <c r="I287" s="64">
        <v>70.650000000000006</v>
      </c>
      <c r="J287" s="64">
        <v>482.75</v>
      </c>
      <c r="K287" s="64">
        <v>2.6190000000000002</v>
      </c>
      <c r="L287" s="64">
        <v>74.760000000000005</v>
      </c>
      <c r="M287" s="64">
        <v>79.81</v>
      </c>
      <c r="N287" s="64">
        <v>-0.9</v>
      </c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64"/>
      <c r="AF287" s="64"/>
      <c r="AG287" s="64"/>
      <c r="AH287" s="64"/>
      <c r="AI287" s="64"/>
      <c r="AJ287" s="64"/>
      <c r="AK287" s="64"/>
      <c r="AL287" s="64"/>
      <c r="AM287" s="64"/>
      <c r="AN287" s="64"/>
      <c r="AO287" s="64"/>
      <c r="AP287" s="64"/>
      <c r="AQ287" s="64"/>
      <c r="AR287" s="64"/>
      <c r="AS287" s="64"/>
      <c r="AT287" s="64"/>
      <c r="AU287" s="64"/>
      <c r="AV287" s="64"/>
      <c r="AW287" s="64"/>
      <c r="AX287" s="64"/>
      <c r="AY287" s="64"/>
      <c r="AZ287" s="64"/>
    </row>
    <row r="288" spans="1:52" s="16" customFormat="1" ht="18" customHeight="1" x14ac:dyDescent="0.3">
      <c r="A288" s="70"/>
      <c r="B288" s="1"/>
      <c r="C288" s="1"/>
      <c r="D288" s="1"/>
      <c r="E288" s="1"/>
      <c r="F288" s="27">
        <v>45286</v>
      </c>
      <c r="G288" s="65"/>
      <c r="H288" s="65">
        <v>443.34</v>
      </c>
      <c r="I288" s="65">
        <v>72.45</v>
      </c>
      <c r="J288" s="65"/>
      <c r="K288" s="65">
        <v>2.5499999999999998</v>
      </c>
      <c r="L288" s="65">
        <v>75.92</v>
      </c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</row>
    <row r="289" spans="1:52" s="16" customFormat="1" ht="18" customHeight="1" x14ac:dyDescent="0.3">
      <c r="A289" s="70"/>
      <c r="B289" s="1"/>
      <c r="C289" s="1"/>
      <c r="D289" s="1"/>
      <c r="E289" s="1"/>
      <c r="F289" s="26">
        <v>45282</v>
      </c>
      <c r="G289" s="64">
        <v>80.775000000000006</v>
      </c>
      <c r="H289" s="64">
        <v>449.48</v>
      </c>
      <c r="I289" s="64">
        <v>70.17</v>
      </c>
      <c r="J289" s="64">
        <v>485</v>
      </c>
      <c r="K289" s="64">
        <v>2.61</v>
      </c>
      <c r="L289" s="64">
        <v>74.11</v>
      </c>
      <c r="M289" s="64">
        <v>79.48</v>
      </c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  <c r="AC289" s="64"/>
      <c r="AD289" s="64"/>
      <c r="AE289" s="64"/>
      <c r="AF289" s="64"/>
      <c r="AG289" s="64"/>
      <c r="AH289" s="64"/>
      <c r="AI289" s="64"/>
      <c r="AJ289" s="64"/>
      <c r="AK289" s="64"/>
      <c r="AL289" s="64"/>
      <c r="AM289" s="64"/>
      <c r="AN289" s="64"/>
      <c r="AO289" s="64"/>
      <c r="AP289" s="64"/>
      <c r="AQ289" s="64"/>
      <c r="AR289" s="64"/>
      <c r="AS289" s="64"/>
      <c r="AT289" s="64"/>
      <c r="AU289" s="64"/>
      <c r="AV289" s="64"/>
      <c r="AW289" s="64"/>
      <c r="AX289" s="64"/>
      <c r="AY289" s="64"/>
      <c r="AZ289" s="64"/>
    </row>
    <row r="290" spans="1:52" s="16" customFormat="1" ht="18" customHeight="1" x14ac:dyDescent="0.3">
      <c r="A290" s="70"/>
      <c r="B290" s="1"/>
      <c r="C290" s="1"/>
      <c r="D290" s="1"/>
      <c r="E290" s="1"/>
      <c r="F290" s="27">
        <v>45281</v>
      </c>
      <c r="G290" s="65">
        <v>80.58</v>
      </c>
      <c r="H290" s="65">
        <v>446.76</v>
      </c>
      <c r="I290" s="65">
        <v>70.52</v>
      </c>
      <c r="J290" s="65">
        <v>486.5</v>
      </c>
      <c r="K290" s="65">
        <v>2.5720000000000001</v>
      </c>
      <c r="L290" s="65">
        <v>74.540000000000006</v>
      </c>
      <c r="M290" s="65">
        <v>79.11</v>
      </c>
      <c r="N290" s="65">
        <v>-0.9</v>
      </c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  <c r="AA290" s="65"/>
      <c r="AB290" s="65"/>
      <c r="AC290" s="65"/>
      <c r="AD290" s="65"/>
      <c r="AE290" s="65"/>
      <c r="AF290" s="65"/>
      <c r="AG290" s="65"/>
      <c r="AH290" s="65"/>
      <c r="AI290" s="65"/>
      <c r="AJ290" s="65"/>
      <c r="AK290" s="65"/>
      <c r="AL290" s="65"/>
      <c r="AM290" s="65"/>
      <c r="AN290" s="65"/>
      <c r="AO290" s="65"/>
      <c r="AP290" s="65"/>
      <c r="AQ290" s="65"/>
      <c r="AR290" s="65"/>
      <c r="AS290" s="65"/>
      <c r="AT290" s="65"/>
      <c r="AU290" s="65"/>
      <c r="AV290" s="65"/>
      <c r="AW290" s="65"/>
      <c r="AX290" s="65"/>
      <c r="AY290" s="65"/>
      <c r="AZ290" s="65"/>
    </row>
    <row r="291" spans="1:52" s="16" customFormat="1" ht="18" customHeight="1" x14ac:dyDescent="0.3">
      <c r="A291" s="70"/>
      <c r="B291" s="1"/>
      <c r="C291" s="1"/>
      <c r="D291" s="1"/>
      <c r="E291" s="1"/>
      <c r="F291" s="26">
        <v>45280</v>
      </c>
      <c r="G291" s="64">
        <v>81.87</v>
      </c>
      <c r="H291" s="64">
        <v>443.53</v>
      </c>
      <c r="I291" s="64">
        <v>72.31</v>
      </c>
      <c r="J291" s="64">
        <v>493.75</v>
      </c>
      <c r="K291" s="64">
        <v>2.4470000000000001</v>
      </c>
      <c r="L291" s="64">
        <v>74.8</v>
      </c>
      <c r="M291" s="64">
        <v>80.37</v>
      </c>
      <c r="N291" s="64">
        <v>-1.4</v>
      </c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64"/>
      <c r="AF291" s="64"/>
      <c r="AG291" s="64"/>
      <c r="AH291" s="64"/>
      <c r="AI291" s="64"/>
      <c r="AJ291" s="64"/>
      <c r="AK291" s="64"/>
      <c r="AL291" s="64"/>
      <c r="AM291" s="64"/>
      <c r="AN291" s="64"/>
      <c r="AO291" s="64"/>
      <c r="AP291" s="64"/>
      <c r="AQ291" s="64"/>
      <c r="AR291" s="64"/>
      <c r="AS291" s="64"/>
      <c r="AT291" s="64"/>
      <c r="AU291" s="64"/>
      <c r="AV291" s="64"/>
      <c r="AW291" s="64"/>
      <c r="AX291" s="64"/>
      <c r="AY291" s="64"/>
      <c r="AZ291" s="64"/>
    </row>
    <row r="292" spans="1:52" s="16" customFormat="1" ht="18" customHeight="1" x14ac:dyDescent="0.3">
      <c r="A292" s="70"/>
      <c r="B292" s="1"/>
      <c r="C292" s="1"/>
      <c r="D292" s="1"/>
      <c r="E292" s="1"/>
      <c r="F292" s="27">
        <v>45279</v>
      </c>
      <c r="G292" s="65">
        <v>80.165000000000006</v>
      </c>
      <c r="H292" s="65">
        <v>430.54</v>
      </c>
      <c r="I292" s="65">
        <v>72.06</v>
      </c>
      <c r="J292" s="65">
        <v>489</v>
      </c>
      <c r="K292" s="65">
        <v>2.492</v>
      </c>
      <c r="L292" s="65">
        <v>73.489999999999995</v>
      </c>
      <c r="M292" s="65">
        <v>79.040000000000006</v>
      </c>
      <c r="N292" s="65">
        <v>-1.65</v>
      </c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</row>
    <row r="293" spans="1:52" s="16" customFormat="1" ht="18" customHeight="1" x14ac:dyDescent="0.3">
      <c r="A293" s="70"/>
      <c r="B293" s="1"/>
      <c r="C293" s="1"/>
      <c r="D293" s="1"/>
      <c r="E293" s="1"/>
      <c r="F293" s="26">
        <v>45278</v>
      </c>
      <c r="G293" s="64">
        <v>79.180000000000007</v>
      </c>
      <c r="H293" s="64">
        <v>430.16</v>
      </c>
      <c r="I293" s="64">
        <v>71.05</v>
      </c>
      <c r="J293" s="64">
        <v>483.75</v>
      </c>
      <c r="K293" s="64">
        <v>2.5030000000000001</v>
      </c>
      <c r="L293" s="64">
        <v>72.52</v>
      </c>
      <c r="M293" s="64">
        <v>78.400000000000006</v>
      </c>
      <c r="N293" s="64">
        <v>-2.15</v>
      </c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64"/>
      <c r="AF293" s="64"/>
      <c r="AG293" s="64"/>
      <c r="AH293" s="64"/>
      <c r="AI293" s="64"/>
      <c r="AJ293" s="64"/>
      <c r="AK293" s="64"/>
      <c r="AL293" s="64"/>
      <c r="AM293" s="64"/>
      <c r="AN293" s="64"/>
      <c r="AO293" s="64"/>
      <c r="AP293" s="64"/>
      <c r="AQ293" s="64"/>
      <c r="AR293" s="64"/>
      <c r="AS293" s="64"/>
      <c r="AT293" s="64"/>
      <c r="AU293" s="64"/>
      <c r="AV293" s="64"/>
      <c r="AW293" s="64"/>
      <c r="AX293" s="64"/>
      <c r="AY293" s="64"/>
      <c r="AZ293" s="64"/>
    </row>
    <row r="294" spans="1:52" s="16" customFormat="1" ht="18" customHeight="1" x14ac:dyDescent="0.3">
      <c r="A294" s="70"/>
      <c r="B294" s="1"/>
      <c r="C294" s="1"/>
      <c r="D294" s="1"/>
      <c r="E294" s="1"/>
      <c r="F294" s="27">
        <v>45275</v>
      </c>
      <c r="G294" s="65">
        <v>77.084999999999994</v>
      </c>
      <c r="H294" s="65">
        <v>431.23</v>
      </c>
      <c r="I294" s="65">
        <v>71.760000000000005</v>
      </c>
      <c r="J294" s="65">
        <v>471.25</v>
      </c>
      <c r="K294" s="65">
        <v>2.4910000000000001</v>
      </c>
      <c r="L294" s="65">
        <v>71.73</v>
      </c>
      <c r="M294" s="65">
        <v>76.38</v>
      </c>
      <c r="N294" s="65">
        <v>-1.95</v>
      </c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</row>
    <row r="295" spans="1:52" s="16" customFormat="1" ht="18" customHeight="1" x14ac:dyDescent="0.3">
      <c r="A295" s="70"/>
      <c r="B295" s="1"/>
      <c r="C295" s="1"/>
      <c r="D295" s="1"/>
      <c r="E295" s="1"/>
      <c r="F295" s="26">
        <v>45274</v>
      </c>
      <c r="G295" s="64">
        <v>77.275000000000006</v>
      </c>
      <c r="H295" s="64">
        <v>428.18</v>
      </c>
      <c r="I295" s="64">
        <v>72.11</v>
      </c>
      <c r="J295" s="64">
        <v>472.5</v>
      </c>
      <c r="K295" s="64">
        <v>2.3919999999999999</v>
      </c>
      <c r="L295" s="64">
        <v>71.28</v>
      </c>
      <c r="M295" s="64">
        <v>76.75</v>
      </c>
      <c r="N295" s="64">
        <v>-2</v>
      </c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  <c r="AC295" s="64"/>
      <c r="AD295" s="64"/>
      <c r="AE295" s="64"/>
      <c r="AF295" s="64"/>
      <c r="AG295" s="64"/>
      <c r="AH295" s="64"/>
      <c r="AI295" s="64"/>
      <c r="AJ295" s="64"/>
      <c r="AK295" s="64"/>
      <c r="AL295" s="64"/>
      <c r="AM295" s="64"/>
      <c r="AN295" s="64"/>
      <c r="AO295" s="64"/>
      <c r="AP295" s="64"/>
      <c r="AQ295" s="64"/>
      <c r="AR295" s="64"/>
      <c r="AS295" s="64"/>
      <c r="AT295" s="64"/>
      <c r="AU295" s="64"/>
      <c r="AV295" s="64"/>
      <c r="AW295" s="64"/>
      <c r="AX295" s="64"/>
      <c r="AY295" s="64"/>
      <c r="AZ295" s="64"/>
    </row>
    <row r="296" spans="1:52" s="16" customFormat="1" ht="18" customHeight="1" x14ac:dyDescent="0.3">
      <c r="A296" s="70"/>
      <c r="B296" s="1"/>
      <c r="C296" s="1"/>
      <c r="D296" s="1"/>
      <c r="E296" s="1"/>
      <c r="F296" s="27">
        <v>45273</v>
      </c>
      <c r="G296" s="65">
        <v>74.09</v>
      </c>
      <c r="H296" s="65">
        <v>414.32</v>
      </c>
      <c r="I296" s="65">
        <v>69.28</v>
      </c>
      <c r="J296" s="65">
        <v>457.25</v>
      </c>
      <c r="K296" s="65">
        <v>2.335</v>
      </c>
      <c r="L296" s="65">
        <v>69.37</v>
      </c>
      <c r="M296" s="65">
        <v>73.69</v>
      </c>
      <c r="N296" s="65">
        <v>-2.0499999999999998</v>
      </c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</row>
    <row r="297" spans="1:52" s="16" customFormat="1" ht="18" customHeight="1" x14ac:dyDescent="0.3">
      <c r="A297" s="70"/>
      <c r="B297" s="1"/>
      <c r="C297" s="1"/>
      <c r="D297" s="1"/>
      <c r="E297" s="1"/>
      <c r="F297" s="26">
        <v>45272</v>
      </c>
      <c r="G297" s="64">
        <v>73.555000000000007</v>
      </c>
      <c r="H297" s="64">
        <v>429.04</v>
      </c>
      <c r="I297" s="64">
        <v>68.349999999999994</v>
      </c>
      <c r="J297" s="64">
        <v>452.5</v>
      </c>
      <c r="K297" s="64">
        <v>2.3109999999999999</v>
      </c>
      <c r="L297" s="64">
        <v>68.959999999999994</v>
      </c>
      <c r="M297" s="64">
        <v>73.209999999999994</v>
      </c>
      <c r="N297" s="64">
        <v>-2.0499999999999998</v>
      </c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64"/>
      <c r="AF297" s="64"/>
      <c r="AG297" s="64"/>
      <c r="AH297" s="64"/>
      <c r="AI297" s="64"/>
      <c r="AJ297" s="64"/>
      <c r="AK297" s="64"/>
      <c r="AL297" s="64"/>
      <c r="AM297" s="64"/>
      <c r="AN297" s="64"/>
      <c r="AO297" s="64"/>
      <c r="AP297" s="64"/>
      <c r="AQ297" s="64"/>
      <c r="AR297" s="64"/>
      <c r="AS297" s="64"/>
      <c r="AT297" s="64"/>
      <c r="AU297" s="64"/>
      <c r="AV297" s="64"/>
      <c r="AW297" s="64"/>
      <c r="AX297" s="64"/>
      <c r="AY297" s="64"/>
      <c r="AZ297" s="64"/>
    </row>
    <row r="298" spans="1:52" s="16" customFormat="1" ht="18" customHeight="1" x14ac:dyDescent="0.3">
      <c r="A298" s="70"/>
      <c r="B298" s="1"/>
      <c r="C298" s="1"/>
      <c r="D298" s="1"/>
      <c r="E298" s="1"/>
      <c r="F298" s="27">
        <v>45271</v>
      </c>
      <c r="G298" s="65">
        <v>75.944999999999993</v>
      </c>
      <c r="H298" s="65">
        <v>430.55</v>
      </c>
      <c r="I298" s="65">
        <v>71</v>
      </c>
      <c r="J298" s="65">
        <v>461</v>
      </c>
      <c r="K298" s="65">
        <v>2.431</v>
      </c>
      <c r="L298" s="65">
        <v>71.77</v>
      </c>
      <c r="M298" s="65">
        <v>75.400000000000006</v>
      </c>
      <c r="N298" s="65">
        <v>-1.65</v>
      </c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</row>
    <row r="299" spans="1:52" s="16" customFormat="1" ht="18" customHeight="1" x14ac:dyDescent="0.3">
      <c r="A299" s="70"/>
      <c r="B299" s="1"/>
      <c r="C299" s="1"/>
      <c r="D299" s="1"/>
      <c r="E299" s="1"/>
      <c r="F299" s="26">
        <v>45268</v>
      </c>
      <c r="G299" s="64">
        <v>75.81</v>
      </c>
      <c r="H299" s="64">
        <v>423.59</v>
      </c>
      <c r="I299" s="64">
        <v>70.69</v>
      </c>
      <c r="J299" s="64">
        <v>458.5</v>
      </c>
      <c r="K299" s="64">
        <v>2.581</v>
      </c>
      <c r="L299" s="64">
        <v>71.78</v>
      </c>
      <c r="M299" s="64">
        <v>75.650000000000006</v>
      </c>
      <c r="N299" s="64">
        <v>-1.6</v>
      </c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  <c r="AA299" s="64"/>
      <c r="AB299" s="64"/>
      <c r="AC299" s="64"/>
      <c r="AD299" s="64"/>
      <c r="AE299" s="64"/>
      <c r="AF299" s="64"/>
      <c r="AG299" s="64"/>
      <c r="AH299" s="64"/>
      <c r="AI299" s="64"/>
      <c r="AJ299" s="64"/>
      <c r="AK299" s="64"/>
      <c r="AL299" s="64"/>
      <c r="AM299" s="64"/>
      <c r="AN299" s="64"/>
      <c r="AO299" s="64"/>
      <c r="AP299" s="64"/>
      <c r="AQ299" s="64"/>
      <c r="AR299" s="64"/>
      <c r="AS299" s="64"/>
      <c r="AT299" s="64"/>
      <c r="AU299" s="64"/>
      <c r="AV299" s="64"/>
      <c r="AW299" s="64"/>
      <c r="AX299" s="64"/>
      <c r="AY299" s="64"/>
      <c r="AZ299" s="64"/>
    </row>
    <row r="300" spans="1:52" s="16" customFormat="1" ht="18" customHeight="1" x14ac:dyDescent="0.3">
      <c r="A300" s="70"/>
      <c r="B300" s="1"/>
      <c r="C300" s="1"/>
      <c r="D300" s="1"/>
      <c r="E300" s="1"/>
      <c r="F300" s="27">
        <v>45267</v>
      </c>
      <c r="G300" s="65">
        <v>74.295000000000002</v>
      </c>
      <c r="H300" s="65">
        <v>417.34</v>
      </c>
      <c r="I300" s="65">
        <v>70.91</v>
      </c>
      <c r="J300" s="65">
        <v>447</v>
      </c>
      <c r="K300" s="65">
        <v>2.585</v>
      </c>
      <c r="L300" s="65">
        <v>69.84</v>
      </c>
      <c r="M300" s="65">
        <v>74.19</v>
      </c>
      <c r="N300" s="65">
        <v>-1.6</v>
      </c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</row>
    <row r="301" spans="1:52" s="16" customFormat="1" ht="18" customHeight="1" x14ac:dyDescent="0.3">
      <c r="A301" s="70"/>
      <c r="B301" s="1"/>
      <c r="C301" s="1"/>
      <c r="D301" s="1"/>
      <c r="E301" s="1"/>
      <c r="F301" s="26">
        <v>45266</v>
      </c>
      <c r="G301" s="64">
        <v>74.66</v>
      </c>
      <c r="H301" s="64">
        <v>437.13</v>
      </c>
      <c r="I301" s="64">
        <v>69.42</v>
      </c>
      <c r="J301" s="64">
        <v>446.75</v>
      </c>
      <c r="K301" s="64">
        <v>2.569</v>
      </c>
      <c r="L301" s="64">
        <v>69.88</v>
      </c>
      <c r="M301" s="64">
        <v>74.44</v>
      </c>
      <c r="N301" s="64">
        <v>-1.6</v>
      </c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  <c r="AC301" s="64"/>
      <c r="AD301" s="64"/>
      <c r="AE301" s="64"/>
      <c r="AF301" s="64"/>
      <c r="AG301" s="64"/>
      <c r="AH301" s="64"/>
      <c r="AI301" s="64"/>
      <c r="AJ301" s="64"/>
      <c r="AK301" s="64"/>
      <c r="AL301" s="64"/>
      <c r="AM301" s="64"/>
      <c r="AN301" s="64"/>
      <c r="AO301" s="64"/>
      <c r="AP301" s="64"/>
      <c r="AQ301" s="64"/>
      <c r="AR301" s="64"/>
      <c r="AS301" s="64"/>
      <c r="AT301" s="64"/>
      <c r="AU301" s="64"/>
      <c r="AV301" s="64"/>
      <c r="AW301" s="64"/>
      <c r="AX301" s="64"/>
      <c r="AY301" s="64"/>
      <c r="AZ301" s="64"/>
    </row>
    <row r="302" spans="1:52" s="16" customFormat="1" ht="18" customHeight="1" x14ac:dyDescent="0.3">
      <c r="A302" s="70"/>
      <c r="B302" s="1"/>
      <c r="C302" s="1"/>
      <c r="D302" s="1"/>
      <c r="E302" s="1"/>
      <c r="F302" s="27">
        <v>45265</v>
      </c>
      <c r="G302" s="65">
        <v>78.125</v>
      </c>
      <c r="H302" s="65">
        <v>452.29</v>
      </c>
      <c r="I302" s="65">
        <v>70.959999999999994</v>
      </c>
      <c r="J302" s="65">
        <v>470.25</v>
      </c>
      <c r="K302" s="65">
        <v>2.71</v>
      </c>
      <c r="L302" s="65">
        <v>72.819999999999993</v>
      </c>
      <c r="M302" s="65">
        <v>78.02</v>
      </c>
      <c r="N302" s="65">
        <v>-1.55</v>
      </c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</row>
    <row r="303" spans="1:52" s="16" customFormat="1" ht="18" customHeight="1" x14ac:dyDescent="0.3">
      <c r="A303" s="70"/>
      <c r="B303" s="1"/>
      <c r="C303" s="1"/>
      <c r="D303" s="1"/>
      <c r="E303" s="1"/>
      <c r="F303" s="26">
        <v>45264</v>
      </c>
      <c r="G303" s="64">
        <v>78.25</v>
      </c>
      <c r="H303" s="64">
        <v>445.76</v>
      </c>
      <c r="I303" s="64">
        <v>71.33</v>
      </c>
      <c r="J303" s="64">
        <v>469.75</v>
      </c>
      <c r="K303" s="64">
        <v>2.694</v>
      </c>
      <c r="L303" s="64">
        <v>73.790000000000006</v>
      </c>
      <c r="M303" s="64">
        <v>78.2</v>
      </c>
      <c r="N303" s="64">
        <v>-1.55</v>
      </c>
      <c r="O303" s="64"/>
      <c r="P303" s="64"/>
      <c r="Q303" s="64"/>
      <c r="R303" s="64"/>
      <c r="S303" s="64"/>
      <c r="T303" s="64"/>
      <c r="U303" s="64"/>
      <c r="V303" s="64"/>
      <c r="W303" s="64"/>
      <c r="X303" s="64"/>
      <c r="Y303" s="64"/>
      <c r="Z303" s="64"/>
      <c r="AA303" s="64"/>
      <c r="AB303" s="64"/>
      <c r="AC303" s="64"/>
      <c r="AD303" s="64"/>
      <c r="AE303" s="64"/>
      <c r="AF303" s="64"/>
      <c r="AG303" s="64"/>
      <c r="AH303" s="64"/>
      <c r="AI303" s="64"/>
      <c r="AJ303" s="64"/>
      <c r="AK303" s="64"/>
      <c r="AL303" s="64"/>
      <c r="AM303" s="64"/>
      <c r="AN303" s="64"/>
      <c r="AO303" s="64"/>
      <c r="AP303" s="64"/>
      <c r="AQ303" s="64"/>
      <c r="AR303" s="64"/>
      <c r="AS303" s="64"/>
      <c r="AT303" s="64"/>
      <c r="AU303" s="64"/>
      <c r="AV303" s="64"/>
      <c r="AW303" s="64"/>
      <c r="AX303" s="64"/>
      <c r="AY303" s="64"/>
      <c r="AZ303" s="64"/>
    </row>
    <row r="304" spans="1:52" s="16" customFormat="1" ht="18" customHeight="1" x14ac:dyDescent="0.3">
      <c r="A304" s="70"/>
      <c r="B304" s="1"/>
      <c r="C304" s="1"/>
      <c r="D304" s="1"/>
      <c r="E304" s="1"/>
      <c r="F304" s="27">
        <v>45261</v>
      </c>
      <c r="G304" s="65">
        <v>81.099999999999994</v>
      </c>
      <c r="H304" s="65">
        <v>460.81</v>
      </c>
      <c r="I304" s="65">
        <v>71.63</v>
      </c>
      <c r="J304" s="65">
        <v>485</v>
      </c>
      <c r="K304" s="65">
        <v>2.8140000000000001</v>
      </c>
      <c r="L304" s="65">
        <v>74.819999999999993</v>
      </c>
      <c r="M304" s="65">
        <v>81.06</v>
      </c>
      <c r="N304" s="65">
        <v>-1.5</v>
      </c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</row>
    <row r="305" spans="1:52" s="16" customFormat="1" ht="18" customHeight="1" x14ac:dyDescent="0.3">
      <c r="A305" s="70"/>
      <c r="B305" s="1"/>
      <c r="C305" s="1"/>
      <c r="D305" s="1"/>
      <c r="E305" s="1"/>
      <c r="F305" s="26">
        <v>45260</v>
      </c>
      <c r="G305" s="64">
        <v>80.599999999999994</v>
      </c>
      <c r="H305" s="64">
        <v>481.09</v>
      </c>
      <c r="I305" s="64">
        <v>72.150000000000006</v>
      </c>
      <c r="J305" s="64">
        <v>482.5</v>
      </c>
      <c r="K305" s="64">
        <v>2.802</v>
      </c>
      <c r="L305" s="64">
        <v>76.86</v>
      </c>
      <c r="M305" s="64">
        <v>80.28</v>
      </c>
      <c r="N305" s="64">
        <v>-1.5</v>
      </c>
      <c r="O305" s="64"/>
      <c r="P305" s="64"/>
      <c r="Q305" s="64"/>
      <c r="R305" s="64"/>
      <c r="S305" s="64"/>
      <c r="T305" s="64"/>
      <c r="U305" s="64"/>
      <c r="V305" s="64"/>
      <c r="W305" s="64"/>
      <c r="X305" s="64"/>
      <c r="Y305" s="64"/>
      <c r="Z305" s="64"/>
      <c r="AA305" s="64"/>
      <c r="AB305" s="64"/>
      <c r="AC305" s="64"/>
      <c r="AD305" s="64"/>
      <c r="AE305" s="64"/>
      <c r="AF305" s="64"/>
      <c r="AG305" s="64"/>
      <c r="AH305" s="64"/>
      <c r="AI305" s="64"/>
      <c r="AJ305" s="64"/>
      <c r="AK305" s="64"/>
      <c r="AL305" s="64"/>
      <c r="AM305" s="64"/>
      <c r="AN305" s="64"/>
      <c r="AO305" s="64"/>
      <c r="AP305" s="64"/>
      <c r="AQ305" s="64"/>
      <c r="AR305" s="64"/>
      <c r="AS305" s="64"/>
      <c r="AT305" s="64"/>
      <c r="AU305" s="64"/>
      <c r="AV305" s="64"/>
      <c r="AW305" s="64"/>
      <c r="AX305" s="64"/>
      <c r="AY305" s="64"/>
      <c r="AZ305" s="64"/>
    </row>
    <row r="306" spans="1:52" s="16" customFormat="1" ht="18" customHeight="1" x14ac:dyDescent="0.3">
      <c r="A306" s="70"/>
      <c r="B306" s="1"/>
      <c r="C306" s="1"/>
      <c r="D306" s="1"/>
      <c r="E306" s="1"/>
      <c r="F306" s="27">
        <v>45259</v>
      </c>
      <c r="G306" s="65">
        <v>82.28</v>
      </c>
      <c r="H306" s="65">
        <v>475.87</v>
      </c>
      <c r="I306" s="65">
        <v>73.23</v>
      </c>
      <c r="J306" s="65">
        <v>490.75</v>
      </c>
      <c r="K306" s="65">
        <v>2.8039999999999998</v>
      </c>
      <c r="L306" s="65">
        <v>78.760000000000005</v>
      </c>
      <c r="M306" s="65">
        <v>82.09</v>
      </c>
      <c r="N306" s="65">
        <v>-1.5</v>
      </c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</row>
    <row r="307" spans="1:52" s="16" customFormat="1" ht="18" customHeight="1" x14ac:dyDescent="0.3">
      <c r="A307" s="70"/>
      <c r="B307" s="1"/>
      <c r="C307" s="1"/>
      <c r="D307" s="1"/>
      <c r="E307" s="1"/>
      <c r="F307" s="26">
        <v>45258</v>
      </c>
      <c r="G307" s="64">
        <v>81.99</v>
      </c>
      <c r="H307" s="64">
        <v>462.06</v>
      </c>
      <c r="I307" s="64">
        <v>71.86</v>
      </c>
      <c r="J307" s="64">
        <v>494</v>
      </c>
      <c r="K307" s="64">
        <v>2.706</v>
      </c>
      <c r="L307" s="64">
        <v>77.260000000000005</v>
      </c>
      <c r="M307" s="64">
        <v>81.78</v>
      </c>
      <c r="N307" s="64">
        <v>-1.6</v>
      </c>
      <c r="O307" s="64"/>
      <c r="P307" s="64"/>
      <c r="Q307" s="64"/>
      <c r="R307" s="64"/>
      <c r="S307" s="64"/>
      <c r="T307" s="64"/>
      <c r="U307" s="64"/>
      <c r="V307" s="64"/>
      <c r="W307" s="64"/>
      <c r="X307" s="64"/>
      <c r="Y307" s="64"/>
      <c r="Z307" s="64"/>
      <c r="AA307" s="64"/>
      <c r="AB307" s="64"/>
      <c r="AC307" s="64"/>
      <c r="AD307" s="64"/>
      <c r="AE307" s="64"/>
      <c r="AF307" s="64"/>
      <c r="AG307" s="64"/>
      <c r="AH307" s="64"/>
      <c r="AI307" s="64"/>
      <c r="AJ307" s="64"/>
      <c r="AK307" s="64"/>
      <c r="AL307" s="64"/>
      <c r="AM307" s="64"/>
      <c r="AN307" s="64"/>
      <c r="AO307" s="64"/>
      <c r="AP307" s="64"/>
      <c r="AQ307" s="64"/>
      <c r="AR307" s="64"/>
      <c r="AS307" s="64"/>
      <c r="AT307" s="64"/>
      <c r="AU307" s="64"/>
      <c r="AV307" s="64"/>
      <c r="AW307" s="64"/>
      <c r="AX307" s="64"/>
      <c r="AY307" s="64"/>
      <c r="AZ307" s="64"/>
    </row>
    <row r="308" spans="1:52" s="16" customFormat="1" ht="18" customHeight="1" x14ac:dyDescent="0.3">
      <c r="A308" s="70"/>
      <c r="B308" s="1"/>
      <c r="C308" s="1"/>
      <c r="D308" s="1"/>
      <c r="E308" s="1"/>
      <c r="F308" s="27">
        <v>45257</v>
      </c>
      <c r="G308" s="65">
        <v>80.135000000000005</v>
      </c>
      <c r="H308" s="65">
        <v>453.82</v>
      </c>
      <c r="I308" s="65">
        <v>68.900000000000006</v>
      </c>
      <c r="J308" s="65">
        <v>485.5</v>
      </c>
      <c r="K308" s="65">
        <v>2.794</v>
      </c>
      <c r="L308" s="65">
        <v>75.459999999999994</v>
      </c>
      <c r="M308" s="65">
        <v>79.95</v>
      </c>
      <c r="N308" s="65">
        <v>-1.6</v>
      </c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</row>
    <row r="309" spans="1:52" s="16" customFormat="1" ht="18" customHeight="1" x14ac:dyDescent="0.3">
      <c r="A309" s="70"/>
      <c r="B309" s="1"/>
      <c r="C309" s="1"/>
      <c r="D309" s="1"/>
      <c r="E309" s="1"/>
      <c r="F309" s="26">
        <v>45254</v>
      </c>
      <c r="G309" s="64">
        <v>81.91</v>
      </c>
      <c r="H309" s="64">
        <v>463.05</v>
      </c>
      <c r="I309" s="64"/>
      <c r="J309" s="64">
        <v>495.25</v>
      </c>
      <c r="K309" s="64">
        <v>2.855</v>
      </c>
      <c r="L309" s="64"/>
      <c r="M309" s="64">
        <v>81.599999999999994</v>
      </c>
      <c r="N309" s="64"/>
      <c r="O309" s="64"/>
      <c r="P309" s="64"/>
      <c r="Q309" s="64"/>
      <c r="R309" s="64"/>
      <c r="S309" s="64"/>
      <c r="T309" s="64"/>
      <c r="U309" s="64"/>
      <c r="V309" s="64"/>
      <c r="W309" s="64"/>
      <c r="X309" s="64"/>
      <c r="Y309" s="64"/>
      <c r="Z309" s="64"/>
      <c r="AA309" s="64"/>
      <c r="AB309" s="64"/>
      <c r="AC309" s="64"/>
      <c r="AD309" s="64"/>
      <c r="AE309" s="64"/>
      <c r="AF309" s="64"/>
      <c r="AG309" s="64"/>
      <c r="AH309" s="64"/>
      <c r="AI309" s="64"/>
      <c r="AJ309" s="64"/>
      <c r="AK309" s="64"/>
      <c r="AL309" s="64"/>
      <c r="AM309" s="64"/>
      <c r="AN309" s="64"/>
      <c r="AO309" s="64"/>
      <c r="AP309" s="64"/>
      <c r="AQ309" s="64"/>
      <c r="AR309" s="64"/>
      <c r="AS309" s="64"/>
      <c r="AT309" s="64"/>
      <c r="AU309" s="64"/>
      <c r="AV309" s="64"/>
      <c r="AW309" s="64"/>
      <c r="AX309" s="64"/>
      <c r="AY309" s="64"/>
      <c r="AZ309" s="64"/>
    </row>
    <row r="310" spans="1:52" s="16" customFormat="1" ht="18" customHeight="1" x14ac:dyDescent="0.3">
      <c r="A310" s="70"/>
      <c r="B310" s="1"/>
      <c r="C310" s="1"/>
      <c r="D310" s="1"/>
      <c r="E310" s="1"/>
      <c r="F310" s="27">
        <v>45253</v>
      </c>
      <c r="G310" s="65">
        <v>80.95</v>
      </c>
      <c r="H310" s="65">
        <v>462</v>
      </c>
      <c r="I310" s="65"/>
      <c r="J310" s="65">
        <v>486.25</v>
      </c>
      <c r="K310" s="65"/>
      <c r="L310" s="65"/>
      <c r="M310" s="65">
        <v>80.56</v>
      </c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</row>
    <row r="311" spans="1:52" s="16" customFormat="1" ht="18" customHeight="1" x14ac:dyDescent="0.3">
      <c r="A311" s="70"/>
      <c r="B311" s="1"/>
      <c r="C311" s="1"/>
      <c r="D311" s="1"/>
      <c r="E311" s="1"/>
      <c r="F311" s="26">
        <v>45252</v>
      </c>
      <c r="G311" s="64">
        <v>79.48</v>
      </c>
      <c r="H311" s="64">
        <v>472.21</v>
      </c>
      <c r="I311" s="64">
        <v>69.989999999999995</v>
      </c>
      <c r="J311" s="64">
        <v>482</v>
      </c>
      <c r="K311" s="64">
        <v>2.8969999999999998</v>
      </c>
      <c r="L311" s="64">
        <v>78.14</v>
      </c>
      <c r="M311" s="64">
        <v>79.02</v>
      </c>
      <c r="N311" s="64">
        <v>-1.6</v>
      </c>
      <c r="O311" s="64"/>
      <c r="P311" s="64"/>
      <c r="Q311" s="64"/>
      <c r="R311" s="64"/>
      <c r="S311" s="64"/>
      <c r="T311" s="64"/>
      <c r="U311" s="64"/>
      <c r="V311" s="64"/>
      <c r="W311" s="64"/>
      <c r="X311" s="64"/>
      <c r="Y311" s="64"/>
      <c r="Z311" s="64"/>
      <c r="AA311" s="64"/>
      <c r="AB311" s="64"/>
      <c r="AC311" s="64"/>
      <c r="AD311" s="64"/>
      <c r="AE311" s="64"/>
      <c r="AF311" s="64"/>
      <c r="AG311" s="64"/>
      <c r="AH311" s="64"/>
      <c r="AI311" s="64"/>
      <c r="AJ311" s="64"/>
      <c r="AK311" s="64"/>
      <c r="AL311" s="64"/>
      <c r="AM311" s="64"/>
      <c r="AN311" s="64"/>
      <c r="AO311" s="64"/>
      <c r="AP311" s="64"/>
      <c r="AQ311" s="64"/>
      <c r="AR311" s="64"/>
      <c r="AS311" s="64"/>
      <c r="AT311" s="64"/>
      <c r="AU311" s="64"/>
      <c r="AV311" s="64"/>
      <c r="AW311" s="64"/>
      <c r="AX311" s="64"/>
      <c r="AY311" s="64"/>
      <c r="AZ311" s="64"/>
    </row>
    <row r="312" spans="1:52" s="16" customFormat="1" ht="18" customHeight="1" x14ac:dyDescent="0.3">
      <c r="A312" s="70"/>
      <c r="B312" s="1"/>
      <c r="C312" s="1"/>
      <c r="D312" s="1"/>
      <c r="E312" s="1"/>
      <c r="F312" s="27">
        <v>45251</v>
      </c>
      <c r="G312" s="65">
        <v>82.2</v>
      </c>
      <c r="H312" s="65">
        <v>463.67</v>
      </c>
      <c r="I312" s="65">
        <v>70.66</v>
      </c>
      <c r="J312" s="65">
        <v>495.75</v>
      </c>
      <c r="K312" s="65">
        <v>2.8460000000000001</v>
      </c>
      <c r="L312" s="65">
        <v>78.959999999999994</v>
      </c>
      <c r="M312" s="65">
        <v>81.650000000000006</v>
      </c>
      <c r="N312" s="65">
        <v>-1.5</v>
      </c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  <c r="AA312" s="65"/>
      <c r="AB312" s="65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</row>
    <row r="313" spans="1:52" s="16" customFormat="1" ht="18" customHeight="1" x14ac:dyDescent="0.3">
      <c r="A313" s="70"/>
      <c r="B313" s="1"/>
      <c r="C313" s="1"/>
      <c r="D313" s="1"/>
      <c r="E313" s="1"/>
      <c r="F313" s="26">
        <v>45250</v>
      </c>
      <c r="G313" s="64">
        <v>83.33</v>
      </c>
      <c r="H313" s="64">
        <v>464.55</v>
      </c>
      <c r="I313" s="64">
        <v>70.63</v>
      </c>
      <c r="J313" s="64">
        <v>502</v>
      </c>
      <c r="K313" s="64">
        <v>2.8820000000000001</v>
      </c>
      <c r="L313" s="64">
        <v>78.150000000000006</v>
      </c>
      <c r="M313" s="64">
        <v>82.59</v>
      </c>
      <c r="N313" s="64">
        <v>-1.25</v>
      </c>
      <c r="O313" s="64"/>
      <c r="P313" s="64"/>
      <c r="Q313" s="64"/>
      <c r="R313" s="64"/>
      <c r="S313" s="64"/>
      <c r="T313" s="64"/>
      <c r="U313" s="64"/>
      <c r="V313" s="64"/>
      <c r="W313" s="64"/>
      <c r="X313" s="64"/>
      <c r="Y313" s="64"/>
      <c r="Z313" s="64"/>
      <c r="AA313" s="64"/>
      <c r="AB313" s="64"/>
      <c r="AC313" s="64"/>
      <c r="AD313" s="64"/>
      <c r="AE313" s="64"/>
      <c r="AF313" s="64"/>
      <c r="AG313" s="64"/>
      <c r="AH313" s="64"/>
      <c r="AI313" s="64"/>
      <c r="AJ313" s="64"/>
      <c r="AK313" s="64"/>
      <c r="AL313" s="64"/>
      <c r="AM313" s="64"/>
      <c r="AN313" s="64"/>
      <c r="AO313" s="64"/>
      <c r="AP313" s="64"/>
      <c r="AQ313" s="64"/>
      <c r="AR313" s="64"/>
      <c r="AS313" s="64"/>
      <c r="AT313" s="64"/>
      <c r="AU313" s="64"/>
      <c r="AV313" s="64"/>
      <c r="AW313" s="64"/>
      <c r="AX313" s="64"/>
      <c r="AY313" s="64"/>
      <c r="AZ313" s="64"/>
    </row>
    <row r="314" spans="1:52" s="16" customFormat="1" ht="18" customHeight="1" x14ac:dyDescent="0.3">
      <c r="A314" s="70"/>
      <c r="B314" s="1"/>
      <c r="C314" s="1"/>
      <c r="D314" s="1"/>
      <c r="E314" s="1"/>
      <c r="F314" s="27">
        <v>45247</v>
      </c>
      <c r="G314" s="65">
        <v>80.08</v>
      </c>
      <c r="H314" s="65">
        <v>453.04</v>
      </c>
      <c r="I314" s="65">
        <v>69.12</v>
      </c>
      <c r="J314" s="65">
        <v>480</v>
      </c>
      <c r="K314" s="65">
        <v>2.96</v>
      </c>
      <c r="L314" s="65">
        <v>76.44</v>
      </c>
      <c r="M314" s="65">
        <v>79.59</v>
      </c>
      <c r="N314" s="65">
        <v>-1.5</v>
      </c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</row>
    <row r="315" spans="1:52" s="16" customFormat="1" ht="18" customHeight="1" x14ac:dyDescent="0.3">
      <c r="A315" s="70"/>
      <c r="B315" s="1"/>
      <c r="C315" s="1"/>
      <c r="D315" s="1"/>
      <c r="E315" s="1"/>
      <c r="F315" s="26">
        <v>45246</v>
      </c>
      <c r="G315" s="64">
        <v>78.144999999999996</v>
      </c>
      <c r="H315" s="64">
        <v>460.24</v>
      </c>
      <c r="I315" s="64">
        <v>67.86</v>
      </c>
      <c r="J315" s="64">
        <v>470</v>
      </c>
      <c r="K315" s="64">
        <v>3.0619999999999998</v>
      </c>
      <c r="L315" s="64">
        <v>73.45</v>
      </c>
      <c r="M315" s="64">
        <v>77.680000000000007</v>
      </c>
      <c r="N315" s="64">
        <v>-1.5</v>
      </c>
      <c r="O315" s="64"/>
      <c r="P315" s="64"/>
      <c r="Q315" s="64"/>
      <c r="R315" s="64"/>
      <c r="S315" s="64"/>
      <c r="T315" s="64"/>
      <c r="U315" s="64"/>
      <c r="V315" s="64"/>
      <c r="W315" s="64"/>
      <c r="X315" s="64"/>
      <c r="Y315" s="64"/>
      <c r="Z315" s="64"/>
      <c r="AA315" s="64"/>
      <c r="AB315" s="64"/>
      <c r="AC315" s="64"/>
      <c r="AD315" s="64"/>
      <c r="AE315" s="64"/>
      <c r="AF315" s="64"/>
      <c r="AG315" s="64"/>
      <c r="AH315" s="64"/>
      <c r="AI315" s="64"/>
      <c r="AJ315" s="64"/>
      <c r="AK315" s="64"/>
      <c r="AL315" s="64"/>
      <c r="AM315" s="64"/>
      <c r="AN315" s="64"/>
      <c r="AO315" s="64"/>
      <c r="AP315" s="64"/>
      <c r="AQ315" s="64"/>
      <c r="AR315" s="64"/>
      <c r="AS315" s="64"/>
      <c r="AT315" s="64"/>
      <c r="AU315" s="64"/>
      <c r="AV315" s="64"/>
      <c r="AW315" s="64"/>
      <c r="AX315" s="64"/>
      <c r="AY315" s="64"/>
      <c r="AZ315" s="64"/>
    </row>
    <row r="316" spans="1:52" s="16" customFormat="1" ht="18" customHeight="1" x14ac:dyDescent="0.3">
      <c r="A316" s="70"/>
      <c r="B316" s="1"/>
      <c r="C316" s="1"/>
      <c r="D316" s="1"/>
      <c r="E316" s="1"/>
      <c r="F316" s="27">
        <v>45245</v>
      </c>
      <c r="G316" s="65">
        <v>82.61</v>
      </c>
      <c r="H316" s="65">
        <v>457.84</v>
      </c>
      <c r="I316" s="65">
        <v>70.959999999999994</v>
      </c>
      <c r="J316" s="65">
        <v>493</v>
      </c>
      <c r="K316" s="65">
        <v>3.19</v>
      </c>
      <c r="L316" s="65">
        <v>77.209999999999994</v>
      </c>
      <c r="M316" s="65">
        <v>81.459999999999994</v>
      </c>
      <c r="N316" s="65">
        <v>-1.05</v>
      </c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</row>
    <row r="317" spans="1:52" s="16" customFormat="1" ht="18" customHeight="1" x14ac:dyDescent="0.3">
      <c r="A317" s="70"/>
      <c r="B317" s="1"/>
      <c r="C317" s="1"/>
      <c r="D317" s="1"/>
      <c r="E317" s="1"/>
      <c r="F317" s="26">
        <v>45244</v>
      </c>
      <c r="G317" s="64">
        <v>85.185000000000002</v>
      </c>
      <c r="H317" s="64">
        <v>448.64</v>
      </c>
      <c r="I317" s="64">
        <v>73.459999999999994</v>
      </c>
      <c r="J317" s="64">
        <v>501.75</v>
      </c>
      <c r="K317" s="64">
        <v>3.1059999999999999</v>
      </c>
      <c r="L317" s="64">
        <v>78.66</v>
      </c>
      <c r="M317" s="64">
        <v>83.45</v>
      </c>
      <c r="N317" s="64">
        <v>-0.7</v>
      </c>
      <c r="O317" s="64"/>
      <c r="P317" s="64"/>
      <c r="Q317" s="64"/>
      <c r="R317" s="64"/>
      <c r="S317" s="64"/>
      <c r="T317" s="64"/>
      <c r="U317" s="64"/>
      <c r="V317" s="64"/>
      <c r="W317" s="64"/>
      <c r="X317" s="64"/>
      <c r="Y317" s="64"/>
      <c r="Z317" s="64"/>
      <c r="AA317" s="64"/>
      <c r="AB317" s="64"/>
      <c r="AC317" s="64"/>
      <c r="AD317" s="64"/>
      <c r="AE317" s="64"/>
      <c r="AF317" s="64"/>
      <c r="AG317" s="64"/>
      <c r="AH317" s="64"/>
      <c r="AI317" s="64"/>
      <c r="AJ317" s="64"/>
      <c r="AK317" s="64"/>
      <c r="AL317" s="64"/>
      <c r="AM317" s="64"/>
      <c r="AN317" s="64"/>
      <c r="AO317" s="64"/>
      <c r="AP317" s="64"/>
      <c r="AQ317" s="64"/>
      <c r="AR317" s="64"/>
      <c r="AS317" s="64"/>
      <c r="AT317" s="64"/>
      <c r="AU317" s="64"/>
      <c r="AV317" s="64"/>
      <c r="AW317" s="64"/>
      <c r="AX317" s="64"/>
      <c r="AY317" s="64"/>
      <c r="AZ317" s="64"/>
    </row>
    <row r="318" spans="1:52" s="16" customFormat="1" ht="18" customHeight="1" x14ac:dyDescent="0.3">
      <c r="A318" s="70"/>
      <c r="B318" s="1"/>
      <c r="C318" s="1"/>
      <c r="D318" s="1"/>
      <c r="E318" s="1"/>
      <c r="F318" s="27">
        <v>45243</v>
      </c>
      <c r="G318" s="65">
        <v>84.465000000000003</v>
      </c>
      <c r="H318" s="65"/>
      <c r="I318" s="65">
        <v>71.680000000000007</v>
      </c>
      <c r="J318" s="65">
        <v>494</v>
      </c>
      <c r="K318" s="65">
        <v>3.1970000000000001</v>
      </c>
      <c r="L318" s="65">
        <v>78.61</v>
      </c>
      <c r="M318" s="65">
        <v>82.43</v>
      </c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</row>
    <row r="319" spans="1:52" s="16" customFormat="1" ht="18" customHeight="1" x14ac:dyDescent="0.3">
      <c r="A319" s="70"/>
      <c r="B319" s="1"/>
      <c r="C319" s="1"/>
      <c r="D319" s="1"/>
      <c r="E319" s="1"/>
      <c r="F319" s="26">
        <v>45240</v>
      </c>
      <c r="G319" s="64">
        <v>83.58</v>
      </c>
      <c r="H319" s="64">
        <v>442.37</v>
      </c>
      <c r="I319" s="64">
        <v>69.84</v>
      </c>
      <c r="J319" s="64">
        <v>486</v>
      </c>
      <c r="K319" s="64">
        <v>3.0329999999999999</v>
      </c>
      <c r="L319" s="64">
        <v>77.52</v>
      </c>
      <c r="M319" s="64">
        <v>81.36</v>
      </c>
      <c r="N319" s="64">
        <v>-0.6</v>
      </c>
      <c r="O319" s="64"/>
      <c r="P319" s="64"/>
      <c r="Q319" s="64"/>
      <c r="R319" s="64"/>
      <c r="S319" s="64"/>
      <c r="T319" s="64"/>
      <c r="U319" s="64"/>
      <c r="V319" s="64"/>
      <c r="W319" s="64"/>
      <c r="X319" s="64"/>
      <c r="Y319" s="64"/>
      <c r="Z319" s="64"/>
      <c r="AA319" s="64"/>
      <c r="AB319" s="64"/>
      <c r="AC319" s="64"/>
      <c r="AD319" s="64"/>
      <c r="AE319" s="64"/>
      <c r="AF319" s="64"/>
      <c r="AG319" s="64"/>
      <c r="AH319" s="64"/>
      <c r="AI319" s="64"/>
      <c r="AJ319" s="64"/>
      <c r="AK319" s="64"/>
      <c r="AL319" s="64"/>
      <c r="AM319" s="64"/>
      <c r="AN319" s="64"/>
      <c r="AO319" s="64"/>
      <c r="AP319" s="64"/>
      <c r="AQ319" s="64"/>
      <c r="AR319" s="64"/>
      <c r="AS319" s="64"/>
      <c r="AT319" s="64"/>
      <c r="AU319" s="64"/>
      <c r="AV319" s="64"/>
      <c r="AW319" s="64"/>
      <c r="AX319" s="64"/>
      <c r="AY319" s="64"/>
      <c r="AZ319" s="64"/>
    </row>
    <row r="320" spans="1:52" s="16" customFormat="1" ht="18" customHeight="1" x14ac:dyDescent="0.3">
      <c r="A320" s="70"/>
      <c r="B320" s="1"/>
      <c r="C320" s="1"/>
      <c r="D320" s="1"/>
      <c r="E320" s="1"/>
      <c r="F320" s="27">
        <v>45239</v>
      </c>
      <c r="G320" s="65">
        <v>82.7</v>
      </c>
      <c r="H320" s="65">
        <v>440.65</v>
      </c>
      <c r="I320" s="65">
        <v>68.540000000000006</v>
      </c>
      <c r="J320" s="65">
        <v>486.75</v>
      </c>
      <c r="K320" s="65">
        <v>3.0409999999999999</v>
      </c>
      <c r="L320" s="65">
        <v>76.09</v>
      </c>
      <c r="M320" s="65">
        <v>80.58</v>
      </c>
      <c r="N320" s="65">
        <v>-0.65</v>
      </c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</row>
    <row r="321" spans="1:52" s="16" customFormat="1" ht="18" customHeight="1" x14ac:dyDescent="0.3">
      <c r="A321" s="70"/>
      <c r="B321" s="1"/>
      <c r="C321" s="1"/>
      <c r="D321" s="1"/>
      <c r="E321" s="1"/>
      <c r="F321" s="26">
        <v>45238</v>
      </c>
      <c r="G321" s="64">
        <v>82.31</v>
      </c>
      <c r="H321" s="64">
        <v>440.89</v>
      </c>
      <c r="I321" s="64">
        <v>67.55</v>
      </c>
      <c r="J321" s="64">
        <v>487.5</v>
      </c>
      <c r="K321" s="64">
        <v>3.1059999999999999</v>
      </c>
      <c r="L321" s="64">
        <v>74.58</v>
      </c>
      <c r="M321" s="64">
        <v>80.23</v>
      </c>
      <c r="N321" s="64">
        <v>-0.7</v>
      </c>
      <c r="O321" s="64"/>
      <c r="P321" s="64"/>
      <c r="Q321" s="64"/>
      <c r="R321" s="64"/>
      <c r="S321" s="64"/>
      <c r="T321" s="64"/>
      <c r="U321" s="64"/>
      <c r="V321" s="64"/>
      <c r="W321" s="64"/>
      <c r="X321" s="64"/>
      <c r="Y321" s="64"/>
      <c r="Z321" s="64"/>
      <c r="AA321" s="64"/>
      <c r="AB321" s="64"/>
      <c r="AC321" s="64"/>
      <c r="AD321" s="64"/>
      <c r="AE321" s="64"/>
      <c r="AF321" s="64"/>
      <c r="AG321" s="64"/>
      <c r="AH321" s="64"/>
      <c r="AI321" s="64"/>
      <c r="AJ321" s="64"/>
      <c r="AK321" s="64"/>
      <c r="AL321" s="64"/>
      <c r="AM321" s="64"/>
      <c r="AN321" s="64"/>
      <c r="AO321" s="64"/>
      <c r="AP321" s="64"/>
      <c r="AQ321" s="64"/>
      <c r="AR321" s="64"/>
      <c r="AS321" s="64"/>
      <c r="AT321" s="64"/>
      <c r="AU321" s="64"/>
      <c r="AV321" s="64"/>
      <c r="AW321" s="64"/>
      <c r="AX321" s="64"/>
      <c r="AY321" s="64"/>
      <c r="AZ321" s="64"/>
    </row>
    <row r="322" spans="1:52" s="16" customFormat="1" ht="18" customHeight="1" x14ac:dyDescent="0.3">
      <c r="A322" s="70"/>
      <c r="B322" s="1"/>
      <c r="C322" s="1"/>
      <c r="D322" s="1"/>
      <c r="E322" s="1"/>
      <c r="F322" s="27">
        <v>45237</v>
      </c>
      <c r="G322" s="65">
        <v>84.71</v>
      </c>
      <c r="H322" s="65">
        <v>452.99</v>
      </c>
      <c r="I322" s="65">
        <v>67.290000000000006</v>
      </c>
      <c r="J322" s="65">
        <v>490</v>
      </c>
      <c r="K322" s="65">
        <v>3.14</v>
      </c>
      <c r="L322" s="65">
        <v>76.62</v>
      </c>
      <c r="M322" s="65">
        <v>82.42</v>
      </c>
      <c r="N322" s="65">
        <v>-0.3</v>
      </c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</row>
    <row r="323" spans="1:52" s="16" customFormat="1" ht="18" customHeight="1" x14ac:dyDescent="0.3">
      <c r="A323" s="70"/>
      <c r="B323" s="1"/>
      <c r="C323" s="1"/>
      <c r="D323" s="1"/>
      <c r="E323" s="1"/>
      <c r="F323" s="26">
        <v>45236</v>
      </c>
      <c r="G323" s="64">
        <v>88.094999999999999</v>
      </c>
      <c r="H323" s="64">
        <v>469.95</v>
      </c>
      <c r="I323" s="64">
        <v>69.680000000000007</v>
      </c>
      <c r="J323" s="64">
        <v>514</v>
      </c>
      <c r="K323" s="64">
        <v>3.2639999999999998</v>
      </c>
      <c r="L323" s="64">
        <v>80.069999999999993</v>
      </c>
      <c r="M323" s="64">
        <v>85.8</v>
      </c>
      <c r="N323" s="64">
        <v>-0.05</v>
      </c>
      <c r="O323" s="64"/>
      <c r="P323" s="64"/>
      <c r="Q323" s="64"/>
      <c r="R323" s="64"/>
      <c r="S323" s="64"/>
      <c r="T323" s="64"/>
      <c r="U323" s="64"/>
      <c r="V323" s="64"/>
      <c r="W323" s="64"/>
      <c r="X323" s="64"/>
      <c r="Y323" s="64"/>
      <c r="Z323" s="64"/>
      <c r="AA323" s="64"/>
      <c r="AB323" s="64"/>
      <c r="AC323" s="64"/>
      <c r="AD323" s="64"/>
      <c r="AE323" s="64"/>
      <c r="AF323" s="64"/>
      <c r="AG323" s="64"/>
      <c r="AH323" s="64"/>
      <c r="AI323" s="64"/>
      <c r="AJ323" s="64"/>
      <c r="AK323" s="64"/>
      <c r="AL323" s="64"/>
      <c r="AM323" s="64"/>
      <c r="AN323" s="64"/>
      <c r="AO323" s="64"/>
      <c r="AP323" s="64"/>
      <c r="AQ323" s="64"/>
      <c r="AR323" s="64"/>
      <c r="AS323" s="64"/>
      <c r="AT323" s="64"/>
      <c r="AU323" s="64"/>
      <c r="AV323" s="64"/>
      <c r="AW323" s="64"/>
      <c r="AX323" s="64"/>
      <c r="AY323" s="64"/>
      <c r="AZ323" s="64"/>
    </row>
    <row r="324" spans="1:52" s="16" customFormat="1" ht="18" customHeight="1" x14ac:dyDescent="0.3">
      <c r="A324" s="70"/>
      <c r="B324" s="1"/>
      <c r="C324" s="1"/>
      <c r="D324" s="1"/>
      <c r="E324" s="1"/>
      <c r="F324" s="27">
        <v>45233</v>
      </c>
      <c r="G324" s="65">
        <v>88.015000000000001</v>
      </c>
      <c r="H324" s="65">
        <v>476.43</v>
      </c>
      <c r="I324" s="65">
        <v>70.349999999999994</v>
      </c>
      <c r="J324" s="65">
        <v>514.5</v>
      </c>
      <c r="K324" s="65">
        <v>3.5150000000000001</v>
      </c>
      <c r="L324" s="65">
        <v>79.86</v>
      </c>
      <c r="M324" s="65">
        <v>85.54</v>
      </c>
      <c r="N324" s="65">
        <v>0.35</v>
      </c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</row>
    <row r="325" spans="1:52" s="16" customFormat="1" ht="18" customHeight="1" x14ac:dyDescent="0.3">
      <c r="A325" s="70"/>
      <c r="B325" s="1"/>
      <c r="C325" s="1"/>
      <c r="D325" s="1"/>
      <c r="E325" s="1"/>
      <c r="F325" s="26">
        <v>45232</v>
      </c>
      <c r="G325" s="64">
        <v>88.525000000000006</v>
      </c>
      <c r="H325" s="64">
        <v>465.84</v>
      </c>
      <c r="I325" s="64">
        <v>73.489999999999995</v>
      </c>
      <c r="J325" s="64">
        <v>524.5</v>
      </c>
      <c r="K325" s="64">
        <v>3.472</v>
      </c>
      <c r="L325" s="64">
        <v>81.760000000000005</v>
      </c>
      <c r="M325" s="64">
        <v>86.1</v>
      </c>
      <c r="N325" s="64">
        <v>0.35</v>
      </c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  <c r="AC325" s="64"/>
      <c r="AD325" s="64"/>
      <c r="AE325" s="64"/>
      <c r="AF325" s="64"/>
      <c r="AG325" s="64"/>
      <c r="AH325" s="64"/>
      <c r="AI325" s="64"/>
      <c r="AJ325" s="64"/>
      <c r="AK325" s="64"/>
      <c r="AL325" s="64"/>
      <c r="AM325" s="64"/>
      <c r="AN325" s="64"/>
      <c r="AO325" s="64"/>
      <c r="AP325" s="64"/>
      <c r="AQ325" s="64"/>
      <c r="AR325" s="64"/>
      <c r="AS325" s="64"/>
      <c r="AT325" s="64"/>
      <c r="AU325" s="64"/>
      <c r="AV325" s="64"/>
      <c r="AW325" s="64"/>
      <c r="AX325" s="64"/>
      <c r="AY325" s="64"/>
      <c r="AZ325" s="64"/>
    </row>
    <row r="326" spans="1:52" s="16" customFormat="1" ht="18" customHeight="1" x14ac:dyDescent="0.3">
      <c r="A326" s="70"/>
      <c r="B326" s="1"/>
      <c r="C326" s="1"/>
      <c r="D326" s="1"/>
      <c r="E326" s="1"/>
      <c r="F326" s="27">
        <v>45231</v>
      </c>
      <c r="G326" s="65">
        <v>88.614999999999995</v>
      </c>
      <c r="H326" s="65">
        <v>458.9</v>
      </c>
      <c r="I326" s="65">
        <v>70.78</v>
      </c>
      <c r="J326" s="65">
        <v>530.25</v>
      </c>
      <c r="K326" s="65">
        <v>3.4940000000000002</v>
      </c>
      <c r="L326" s="65">
        <v>79.84</v>
      </c>
      <c r="M326" s="65">
        <v>86.09</v>
      </c>
      <c r="N326" s="65">
        <v>0.65</v>
      </c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</row>
    <row r="327" spans="1:52" s="16" customFormat="1" ht="18" customHeight="1" x14ac:dyDescent="0.3">
      <c r="A327" s="70"/>
      <c r="B327" s="1"/>
      <c r="C327" s="1"/>
      <c r="D327" s="1"/>
      <c r="E327" s="1"/>
      <c r="F327" s="26">
        <v>45230</v>
      </c>
      <c r="G327" s="64">
        <v>88.674999999999997</v>
      </c>
      <c r="H327" s="64">
        <v>462.27</v>
      </c>
      <c r="I327" s="64">
        <v>70.459999999999994</v>
      </c>
      <c r="J327" s="64">
        <v>532</v>
      </c>
      <c r="K327" s="64">
        <v>3.5750000000000002</v>
      </c>
      <c r="L327" s="64">
        <v>80.42</v>
      </c>
      <c r="M327" s="64">
        <v>87.52</v>
      </c>
      <c r="N327" s="64">
        <v>0.65</v>
      </c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  <c r="AA327" s="64"/>
      <c r="AB327" s="64"/>
      <c r="AC327" s="64"/>
      <c r="AD327" s="64"/>
      <c r="AE327" s="64"/>
      <c r="AF327" s="64"/>
      <c r="AG327" s="64"/>
      <c r="AH327" s="64"/>
      <c r="AI327" s="64"/>
      <c r="AJ327" s="64"/>
      <c r="AK327" s="64"/>
      <c r="AL327" s="64"/>
      <c r="AM327" s="64"/>
      <c r="AN327" s="64"/>
      <c r="AO327" s="64"/>
      <c r="AP327" s="64"/>
      <c r="AQ327" s="64"/>
      <c r="AR327" s="64"/>
      <c r="AS327" s="64"/>
      <c r="AT327" s="64"/>
      <c r="AU327" s="64"/>
      <c r="AV327" s="64"/>
      <c r="AW327" s="64"/>
      <c r="AX327" s="64"/>
      <c r="AY327" s="64"/>
      <c r="AZ327" s="64"/>
    </row>
    <row r="328" spans="1:52" s="16" customFormat="1" ht="18" customHeight="1" x14ac:dyDescent="0.3">
      <c r="A328" s="70"/>
      <c r="B328" s="1"/>
      <c r="C328" s="1"/>
      <c r="D328" s="1"/>
      <c r="E328" s="1"/>
      <c r="F328" s="27">
        <v>45229</v>
      </c>
      <c r="G328" s="65">
        <v>89</v>
      </c>
      <c r="H328" s="65">
        <v>466.24</v>
      </c>
      <c r="I328" s="65">
        <v>68.84</v>
      </c>
      <c r="J328" s="65">
        <v>528.75</v>
      </c>
      <c r="K328" s="65">
        <v>3.3519999999999999</v>
      </c>
      <c r="L328" s="65">
        <v>81.91</v>
      </c>
      <c r="M328" s="65">
        <v>87.89</v>
      </c>
      <c r="N328" s="65">
        <v>0.75</v>
      </c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</row>
    <row r="329" spans="1:52" s="16" customFormat="1" ht="18" customHeight="1" x14ac:dyDescent="0.3">
      <c r="A329" s="70"/>
      <c r="B329" s="1"/>
      <c r="C329" s="1"/>
      <c r="D329" s="1"/>
      <c r="E329" s="1"/>
      <c r="F329" s="26">
        <v>45226</v>
      </c>
      <c r="G329" s="64">
        <v>89.23</v>
      </c>
      <c r="H329" s="64">
        <v>477.77</v>
      </c>
      <c r="I329" s="64">
        <v>70.53</v>
      </c>
      <c r="J329" s="64">
        <v>528</v>
      </c>
      <c r="K329" s="64">
        <v>3.1640000000000001</v>
      </c>
      <c r="L329" s="64">
        <v>85.14</v>
      </c>
      <c r="M329" s="64">
        <v>88.54</v>
      </c>
      <c r="N329" s="64">
        <v>0.5</v>
      </c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  <c r="AA329" s="64"/>
      <c r="AB329" s="64"/>
      <c r="AC329" s="64"/>
      <c r="AD329" s="64"/>
      <c r="AE329" s="64"/>
      <c r="AF329" s="64"/>
      <c r="AG329" s="64"/>
      <c r="AH329" s="64"/>
      <c r="AI329" s="64"/>
      <c r="AJ329" s="64"/>
      <c r="AK329" s="64"/>
      <c r="AL329" s="64"/>
      <c r="AM329" s="64"/>
      <c r="AN329" s="64"/>
      <c r="AO329" s="64"/>
      <c r="AP329" s="64"/>
      <c r="AQ329" s="64"/>
      <c r="AR329" s="64"/>
      <c r="AS329" s="64"/>
      <c r="AT329" s="64"/>
      <c r="AU329" s="64"/>
      <c r="AV329" s="64"/>
      <c r="AW329" s="64"/>
      <c r="AX329" s="64"/>
      <c r="AY329" s="64"/>
      <c r="AZ329" s="64"/>
    </row>
    <row r="330" spans="1:52" s="16" customFormat="1" ht="18" customHeight="1" x14ac:dyDescent="0.3">
      <c r="A330" s="70"/>
      <c r="B330" s="1"/>
      <c r="C330" s="1"/>
      <c r="D330" s="1"/>
      <c r="E330" s="1"/>
      <c r="F330" s="27">
        <v>45225</v>
      </c>
      <c r="G330" s="65">
        <v>89.694999999999993</v>
      </c>
      <c r="H330" s="65">
        <v>480.08</v>
      </c>
      <c r="I330" s="65">
        <v>69.39</v>
      </c>
      <c r="J330" s="65">
        <v>525</v>
      </c>
      <c r="K330" s="65">
        <v>3.214</v>
      </c>
      <c r="L330" s="65">
        <v>82.16</v>
      </c>
      <c r="M330" s="65">
        <v>88.8</v>
      </c>
      <c r="N330" s="65">
        <v>0.85</v>
      </c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</row>
    <row r="331" spans="1:52" s="16" customFormat="1" ht="18" customHeight="1" x14ac:dyDescent="0.3">
      <c r="A331" s="70"/>
      <c r="B331" s="1"/>
      <c r="C331" s="1"/>
      <c r="D331" s="1"/>
      <c r="E331" s="1"/>
      <c r="F331" s="26">
        <v>45224</v>
      </c>
      <c r="G331" s="64">
        <v>89.04</v>
      </c>
      <c r="H331" s="64">
        <v>473.62</v>
      </c>
      <c r="I331" s="64">
        <v>72.66</v>
      </c>
      <c r="J331" s="64">
        <v>529.25</v>
      </c>
      <c r="K331" s="64">
        <v>3.01</v>
      </c>
      <c r="L331" s="64">
        <v>85.19</v>
      </c>
      <c r="M331" s="64">
        <v>88.38</v>
      </c>
      <c r="N331" s="64">
        <v>0.95</v>
      </c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64"/>
      <c r="AF331" s="64"/>
      <c r="AG331" s="64"/>
      <c r="AH331" s="64"/>
      <c r="AI331" s="64"/>
      <c r="AJ331" s="64"/>
      <c r="AK331" s="64"/>
      <c r="AL331" s="64"/>
      <c r="AM331" s="64"/>
      <c r="AN331" s="64"/>
      <c r="AO331" s="64"/>
      <c r="AP331" s="64"/>
      <c r="AQ331" s="64"/>
      <c r="AR331" s="64"/>
      <c r="AS331" s="64"/>
      <c r="AT331" s="64"/>
      <c r="AU331" s="64"/>
      <c r="AV331" s="64"/>
      <c r="AW331" s="64"/>
      <c r="AX331" s="64"/>
      <c r="AY331" s="64"/>
      <c r="AZ331" s="64"/>
    </row>
    <row r="332" spans="1:52" s="16" customFormat="1" ht="18" customHeight="1" x14ac:dyDescent="0.3">
      <c r="A332" s="70"/>
      <c r="B332" s="1"/>
      <c r="C332" s="1"/>
      <c r="D332" s="1"/>
      <c r="E332" s="1"/>
      <c r="F332" s="27">
        <v>45223</v>
      </c>
      <c r="G332" s="65">
        <v>88.46</v>
      </c>
      <c r="H332" s="65">
        <v>482.4</v>
      </c>
      <c r="I332" s="65">
        <v>72.709999999999994</v>
      </c>
      <c r="J332" s="65">
        <v>523.5</v>
      </c>
      <c r="K332" s="65">
        <v>2.9710000000000001</v>
      </c>
      <c r="L332" s="65">
        <v>82.79</v>
      </c>
      <c r="M332" s="65">
        <v>87.9</v>
      </c>
      <c r="N332" s="65">
        <v>0.6</v>
      </c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</row>
    <row r="333" spans="1:52" s="16" customFormat="1" ht="18" customHeight="1" x14ac:dyDescent="0.3">
      <c r="A333" s="70"/>
      <c r="B333" s="1"/>
      <c r="C333" s="1"/>
      <c r="D333" s="1"/>
      <c r="E333" s="1"/>
      <c r="F333" s="26">
        <v>45222</v>
      </c>
      <c r="G333" s="64">
        <v>93.084999999999994</v>
      </c>
      <c r="H333" s="64">
        <v>489.33</v>
      </c>
      <c r="I333" s="64">
        <v>74.8</v>
      </c>
      <c r="J333" s="64">
        <v>543.5</v>
      </c>
      <c r="K333" s="64">
        <v>2.9260000000000002</v>
      </c>
      <c r="L333" s="64">
        <v>84.39</v>
      </c>
      <c r="M333" s="64">
        <v>91.59</v>
      </c>
      <c r="N333" s="64">
        <v>1.6</v>
      </c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  <c r="AA333" s="64"/>
      <c r="AB333" s="64"/>
      <c r="AC333" s="64"/>
      <c r="AD333" s="64"/>
      <c r="AE333" s="64"/>
      <c r="AF333" s="64"/>
      <c r="AG333" s="64"/>
      <c r="AH333" s="64"/>
      <c r="AI333" s="64"/>
      <c r="AJ333" s="64"/>
      <c r="AK333" s="64"/>
      <c r="AL333" s="64"/>
      <c r="AM333" s="64"/>
      <c r="AN333" s="64"/>
      <c r="AO333" s="64"/>
      <c r="AP333" s="64"/>
      <c r="AQ333" s="64"/>
      <c r="AR333" s="64"/>
      <c r="AS333" s="64"/>
      <c r="AT333" s="64"/>
      <c r="AU333" s="64"/>
      <c r="AV333" s="64"/>
      <c r="AW333" s="64"/>
      <c r="AX333" s="64"/>
      <c r="AY333" s="64"/>
      <c r="AZ333" s="64"/>
    </row>
    <row r="334" spans="1:52" s="16" customFormat="1" ht="18" customHeight="1" x14ac:dyDescent="0.3">
      <c r="A334" s="70"/>
      <c r="B334" s="1"/>
      <c r="C334" s="22"/>
      <c r="D334" s="1"/>
      <c r="E334" s="1"/>
      <c r="F334" s="27">
        <v>45219</v>
      </c>
      <c r="G334" s="65">
        <v>95</v>
      </c>
      <c r="H334" s="65">
        <v>507.21</v>
      </c>
      <c r="I334" s="65">
        <v>76.650000000000006</v>
      </c>
      <c r="J334" s="65">
        <v>559</v>
      </c>
      <c r="K334" s="65">
        <v>2.899</v>
      </c>
      <c r="L334" s="65">
        <v>86.75</v>
      </c>
      <c r="M334" s="65">
        <v>93.43</v>
      </c>
      <c r="N334" s="65">
        <v>1.7</v>
      </c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  <c r="AA334" s="65"/>
      <c r="AB334" s="65"/>
      <c r="AC334" s="65"/>
      <c r="AD334" s="65"/>
      <c r="AE334" s="65"/>
      <c r="AF334" s="65"/>
      <c r="AG334" s="65"/>
      <c r="AH334" s="65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</row>
    <row r="335" spans="1:52" s="16" customFormat="1" ht="18" customHeight="1" x14ac:dyDescent="0.3">
      <c r="A335" s="70"/>
      <c r="B335" s="1"/>
      <c r="C335" s="22"/>
      <c r="D335" s="1"/>
      <c r="E335" s="1"/>
      <c r="F335" s="26">
        <v>45218</v>
      </c>
      <c r="G335" s="64">
        <v>93.2</v>
      </c>
      <c r="H335" s="64">
        <v>498.48</v>
      </c>
      <c r="I335" s="64">
        <v>77.400000000000006</v>
      </c>
      <c r="J335" s="64">
        <v>546.5</v>
      </c>
      <c r="K335" s="64">
        <v>2.9569999999999999</v>
      </c>
      <c r="L335" s="64">
        <v>87.22</v>
      </c>
      <c r="M335" s="64">
        <v>91.49</v>
      </c>
      <c r="N335" s="64">
        <v>1.6</v>
      </c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  <c r="AA335" s="64"/>
      <c r="AB335" s="64"/>
      <c r="AC335" s="64"/>
      <c r="AD335" s="64"/>
      <c r="AE335" s="64"/>
      <c r="AF335" s="64"/>
      <c r="AG335" s="64"/>
      <c r="AH335" s="64"/>
      <c r="AI335" s="64"/>
      <c r="AJ335" s="64"/>
      <c r="AK335" s="64"/>
      <c r="AL335" s="64"/>
      <c r="AM335" s="64"/>
      <c r="AN335" s="64"/>
      <c r="AO335" s="64"/>
      <c r="AP335" s="64"/>
      <c r="AQ335" s="64"/>
      <c r="AR335" s="64"/>
      <c r="AS335" s="64"/>
      <c r="AT335" s="64"/>
      <c r="AU335" s="64"/>
      <c r="AV335" s="64"/>
      <c r="AW335" s="64"/>
      <c r="AX335" s="64"/>
      <c r="AY335" s="64"/>
      <c r="AZ335" s="64"/>
    </row>
    <row r="336" spans="1:52" s="16" customFormat="1" ht="18" customHeight="1" x14ac:dyDescent="0.3">
      <c r="A336" s="70"/>
      <c r="B336" s="1"/>
      <c r="C336" s="22"/>
      <c r="D336" s="1"/>
      <c r="E336" s="1"/>
      <c r="F336" s="27">
        <v>45217</v>
      </c>
      <c r="G336" s="65">
        <v>93.055000000000007</v>
      </c>
      <c r="H336" s="65">
        <v>503.59</v>
      </c>
      <c r="I336" s="65">
        <v>78.650000000000006</v>
      </c>
      <c r="J336" s="65">
        <v>548.5</v>
      </c>
      <c r="K336" s="65">
        <v>3.056</v>
      </c>
      <c r="L336" s="65">
        <v>86.87</v>
      </c>
      <c r="M336" s="65">
        <v>91.43</v>
      </c>
      <c r="N336" s="65">
        <v>1.6</v>
      </c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</row>
    <row r="337" spans="1:52" s="16" customFormat="1" ht="18" customHeight="1" x14ac:dyDescent="0.3">
      <c r="A337" s="70"/>
      <c r="B337" s="1"/>
      <c r="C337" s="22"/>
      <c r="D337" s="1"/>
      <c r="E337" s="1"/>
      <c r="F337" s="26">
        <v>45216</v>
      </c>
      <c r="G337" s="64">
        <v>91.76</v>
      </c>
      <c r="H337" s="64">
        <v>491.71</v>
      </c>
      <c r="I337" s="64">
        <v>76.19</v>
      </c>
      <c r="J337" s="64">
        <v>535</v>
      </c>
      <c r="K337" s="64">
        <v>3.0790000000000002</v>
      </c>
      <c r="L337" s="64">
        <v>85.21</v>
      </c>
      <c r="M337" s="64">
        <v>89.51</v>
      </c>
      <c r="N337" s="64">
        <v>1.8</v>
      </c>
      <c r="O337" s="64"/>
      <c r="P337" s="64"/>
      <c r="Q337" s="64"/>
      <c r="R337" s="64"/>
      <c r="S337" s="64"/>
      <c r="T337" s="64"/>
      <c r="U337" s="64"/>
      <c r="V337" s="64"/>
      <c r="W337" s="64"/>
      <c r="X337" s="64"/>
      <c r="Y337" s="64"/>
      <c r="Z337" s="64"/>
      <c r="AA337" s="64"/>
      <c r="AB337" s="64"/>
      <c r="AC337" s="64"/>
      <c r="AD337" s="64"/>
      <c r="AE337" s="64"/>
      <c r="AF337" s="64"/>
      <c r="AG337" s="64"/>
      <c r="AH337" s="64"/>
      <c r="AI337" s="64"/>
      <c r="AJ337" s="64"/>
      <c r="AK337" s="64"/>
      <c r="AL337" s="64"/>
      <c r="AM337" s="64"/>
      <c r="AN337" s="64"/>
      <c r="AO337" s="64"/>
      <c r="AP337" s="64"/>
      <c r="AQ337" s="64"/>
      <c r="AR337" s="64"/>
      <c r="AS337" s="64"/>
      <c r="AT337" s="64"/>
      <c r="AU337" s="64"/>
      <c r="AV337" s="64"/>
      <c r="AW337" s="64"/>
      <c r="AX337" s="64"/>
      <c r="AY337" s="64"/>
      <c r="AZ337" s="64"/>
    </row>
    <row r="338" spans="1:52" s="16" customFormat="1" ht="18" customHeight="1" x14ac:dyDescent="0.3">
      <c r="A338" s="70"/>
      <c r="B338" s="1"/>
      <c r="C338" s="22"/>
      <c r="D338" s="1"/>
      <c r="E338" s="1"/>
      <c r="F338" s="27">
        <v>45215</v>
      </c>
      <c r="G338" s="65">
        <v>93.05</v>
      </c>
      <c r="H338" s="65">
        <v>493.37</v>
      </c>
      <c r="I338" s="65">
        <v>75.45</v>
      </c>
      <c r="J338" s="65">
        <v>542</v>
      </c>
      <c r="K338" s="65">
        <v>3.109</v>
      </c>
      <c r="L338" s="65">
        <v>85.86</v>
      </c>
      <c r="M338" s="65">
        <v>90.51</v>
      </c>
      <c r="N338" s="65">
        <v>1.8</v>
      </c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  <c r="AA338" s="65"/>
      <c r="AB338" s="65"/>
      <c r="AC338" s="65"/>
      <c r="AD338" s="65"/>
      <c r="AE338" s="65"/>
      <c r="AF338" s="65"/>
      <c r="AG338" s="65"/>
      <c r="AH338" s="65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</row>
    <row r="339" spans="1:52" s="16" customFormat="1" ht="18" customHeight="1" x14ac:dyDescent="0.3">
      <c r="A339" s="70"/>
      <c r="B339" s="1"/>
      <c r="C339" s="22"/>
      <c r="D339" s="1"/>
      <c r="E339" s="1"/>
      <c r="F339" s="26">
        <v>45212</v>
      </c>
      <c r="G339" s="64">
        <v>92.734999999999999</v>
      </c>
      <c r="H339" s="64">
        <v>474.9</v>
      </c>
      <c r="I339" s="64">
        <v>76.28</v>
      </c>
      <c r="J339" s="64">
        <v>540.5</v>
      </c>
      <c r="K339" s="64">
        <v>3.2360000000000002</v>
      </c>
      <c r="L339" s="64">
        <v>86.29</v>
      </c>
      <c r="M339" s="64">
        <v>89.69</v>
      </c>
      <c r="N339" s="64">
        <v>2.4500000000000002</v>
      </c>
      <c r="O339" s="64"/>
      <c r="P339" s="64"/>
      <c r="Q339" s="64"/>
      <c r="R339" s="64"/>
      <c r="S339" s="64"/>
      <c r="T339" s="64"/>
      <c r="U339" s="64"/>
      <c r="V339" s="64"/>
      <c r="W339" s="64"/>
      <c r="X339" s="64"/>
      <c r="Y339" s="64"/>
      <c r="Z339" s="64"/>
      <c r="AA339" s="64"/>
      <c r="AB339" s="64"/>
      <c r="AC339" s="64"/>
      <c r="AD339" s="64"/>
      <c r="AE339" s="64"/>
      <c r="AF339" s="64"/>
      <c r="AG339" s="64"/>
      <c r="AH339" s="64"/>
      <c r="AI339" s="64"/>
      <c r="AJ339" s="64"/>
      <c r="AK339" s="64"/>
      <c r="AL339" s="64"/>
      <c r="AM339" s="64"/>
      <c r="AN339" s="64"/>
      <c r="AO339" s="64"/>
      <c r="AP339" s="64"/>
      <c r="AQ339" s="64"/>
      <c r="AR339" s="64"/>
      <c r="AS339" s="64"/>
      <c r="AT339" s="64"/>
      <c r="AU339" s="64"/>
      <c r="AV339" s="64"/>
      <c r="AW339" s="64"/>
      <c r="AX339" s="64"/>
      <c r="AY339" s="64"/>
      <c r="AZ339" s="64"/>
    </row>
    <row r="340" spans="1:52" s="16" customFormat="1" ht="18" customHeight="1" x14ac:dyDescent="0.3">
      <c r="A340" s="70"/>
      <c r="B340" s="1"/>
      <c r="C340" s="22"/>
      <c r="D340" s="1"/>
      <c r="E340" s="1"/>
      <c r="F340" s="27">
        <v>45211</v>
      </c>
      <c r="G340" s="65">
        <v>89.37</v>
      </c>
      <c r="H340" s="65">
        <v>473.9</v>
      </c>
      <c r="I340" s="65">
        <v>71.23</v>
      </c>
      <c r="J340" s="65">
        <v>520.5</v>
      </c>
      <c r="K340" s="65">
        <v>3.3439999999999999</v>
      </c>
      <c r="L340" s="65">
        <v>81.56</v>
      </c>
      <c r="M340" s="65">
        <v>86.73</v>
      </c>
      <c r="N340" s="65">
        <v>2.4500000000000002</v>
      </c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  <c r="AA340" s="65"/>
      <c r="AB340" s="65"/>
      <c r="AC340" s="65"/>
      <c r="AD340" s="65"/>
      <c r="AE340" s="65"/>
      <c r="AF340" s="65"/>
      <c r="AG340" s="65"/>
      <c r="AH340" s="65"/>
      <c r="AI340" s="65"/>
      <c r="AJ340" s="65"/>
      <c r="AK340" s="65"/>
      <c r="AL340" s="65"/>
      <c r="AM340" s="65"/>
      <c r="AN340" s="65"/>
      <c r="AO340" s="65"/>
      <c r="AP340" s="65"/>
      <c r="AQ340" s="65"/>
      <c r="AR340" s="65"/>
      <c r="AS340" s="65"/>
      <c r="AT340" s="65"/>
      <c r="AU340" s="65"/>
      <c r="AV340" s="65"/>
      <c r="AW340" s="65"/>
      <c r="AX340" s="65"/>
      <c r="AY340" s="65"/>
      <c r="AZ340" s="65"/>
    </row>
    <row r="341" spans="1:52" s="16" customFormat="1" ht="18" customHeight="1" x14ac:dyDescent="0.3">
      <c r="A341" s="70"/>
      <c r="B341" s="1"/>
      <c r="C341" s="22"/>
      <c r="D341" s="1"/>
      <c r="E341" s="1"/>
      <c r="F341" s="26">
        <v>45210</v>
      </c>
      <c r="G341" s="64">
        <v>88.04</v>
      </c>
      <c r="H341" s="64">
        <v>487.39</v>
      </c>
      <c r="I341" s="64">
        <v>71</v>
      </c>
      <c r="J341" s="64">
        <v>507.75</v>
      </c>
      <c r="K341" s="64">
        <v>3.3769999999999998</v>
      </c>
      <c r="L341" s="64">
        <v>81.89</v>
      </c>
      <c r="M341" s="64">
        <v>85.62</v>
      </c>
      <c r="N341" s="64">
        <v>2.5499999999999998</v>
      </c>
      <c r="O341" s="64"/>
      <c r="P341" s="64"/>
      <c r="Q341" s="64"/>
      <c r="R341" s="64"/>
      <c r="S341" s="64"/>
      <c r="T341" s="64"/>
      <c r="U341" s="64"/>
      <c r="V341" s="64"/>
      <c r="W341" s="64"/>
      <c r="X341" s="64"/>
      <c r="Y341" s="64"/>
      <c r="Z341" s="64"/>
      <c r="AA341" s="64"/>
      <c r="AB341" s="64"/>
      <c r="AC341" s="64"/>
      <c r="AD341" s="64"/>
      <c r="AE341" s="64"/>
      <c r="AF341" s="64"/>
      <c r="AG341" s="64"/>
      <c r="AH341" s="64"/>
      <c r="AI341" s="64"/>
      <c r="AJ341" s="64"/>
      <c r="AK341" s="64"/>
      <c r="AL341" s="64"/>
      <c r="AM341" s="64"/>
      <c r="AN341" s="64"/>
      <c r="AO341" s="64"/>
      <c r="AP341" s="64"/>
      <c r="AQ341" s="64"/>
      <c r="AR341" s="64"/>
      <c r="AS341" s="64"/>
      <c r="AT341" s="64"/>
      <c r="AU341" s="64"/>
      <c r="AV341" s="64"/>
      <c r="AW341" s="64"/>
      <c r="AX341" s="64"/>
      <c r="AY341" s="64"/>
      <c r="AZ341" s="64"/>
    </row>
    <row r="342" spans="1:52" s="16" customFormat="1" ht="18" customHeight="1" x14ac:dyDescent="0.3">
      <c r="A342" s="70"/>
      <c r="B342" s="1"/>
      <c r="C342" s="22"/>
      <c r="D342" s="1"/>
      <c r="E342" s="1"/>
      <c r="F342" s="27">
        <v>45209</v>
      </c>
      <c r="G342" s="65">
        <v>90.71</v>
      </c>
      <c r="H342" s="65">
        <v>487.13</v>
      </c>
      <c r="I342" s="65">
        <v>73.97</v>
      </c>
      <c r="J342" s="65">
        <v>515.25</v>
      </c>
      <c r="K342" s="65">
        <v>3.3820000000000001</v>
      </c>
      <c r="L342" s="65">
        <v>84.22</v>
      </c>
      <c r="M342" s="65">
        <v>87.5</v>
      </c>
      <c r="N342" s="65">
        <v>3.55</v>
      </c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  <c r="AA342" s="65"/>
      <c r="AB342" s="65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</row>
    <row r="343" spans="1:52" s="16" customFormat="1" ht="18" customHeight="1" x14ac:dyDescent="0.3">
      <c r="A343" s="70"/>
      <c r="B343" s="1"/>
      <c r="C343" s="22"/>
      <c r="D343" s="1"/>
      <c r="E343" s="1"/>
      <c r="F343" s="26">
        <v>45208</v>
      </c>
      <c r="G343" s="64">
        <v>91.334999999999994</v>
      </c>
      <c r="H343" s="64">
        <v>487.28</v>
      </c>
      <c r="I343" s="64">
        <v>76.05</v>
      </c>
      <c r="J343" s="64">
        <v>521.5</v>
      </c>
      <c r="K343" s="64">
        <v>3.3759999999999999</v>
      </c>
      <c r="L343" s="64">
        <v>85.08</v>
      </c>
      <c r="M343" s="64">
        <v>88.1</v>
      </c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  <c r="AC343" s="64"/>
      <c r="AD343" s="64"/>
      <c r="AE343" s="64"/>
      <c r="AF343" s="64"/>
      <c r="AG343" s="64"/>
      <c r="AH343" s="64"/>
      <c r="AI343" s="64"/>
      <c r="AJ343" s="64"/>
      <c r="AK343" s="64"/>
      <c r="AL343" s="64"/>
      <c r="AM343" s="64"/>
      <c r="AN343" s="64"/>
      <c r="AO343" s="64"/>
      <c r="AP343" s="64"/>
      <c r="AQ343" s="64"/>
      <c r="AR343" s="64"/>
      <c r="AS343" s="64"/>
      <c r="AT343" s="64"/>
      <c r="AU343" s="64"/>
      <c r="AV343" s="64"/>
      <c r="AW343" s="64"/>
      <c r="AX343" s="64"/>
      <c r="AY343" s="64"/>
      <c r="AZ343" s="64"/>
    </row>
    <row r="344" spans="1:52" s="16" customFormat="1" ht="18" customHeight="1" x14ac:dyDescent="0.3">
      <c r="A344" s="70"/>
      <c r="B344" s="1"/>
      <c r="C344" s="22"/>
      <c r="D344" s="1"/>
      <c r="E344" s="1"/>
      <c r="F344" s="27">
        <v>45205</v>
      </c>
      <c r="G344" s="65">
        <v>88.2</v>
      </c>
      <c r="H344" s="65">
        <v>465.81</v>
      </c>
      <c r="I344" s="65">
        <v>73.930000000000007</v>
      </c>
      <c r="J344" s="65">
        <v>495.75</v>
      </c>
      <c r="K344" s="65">
        <v>3.3380000000000001</v>
      </c>
      <c r="L344" s="65">
        <v>81.489999999999995</v>
      </c>
      <c r="M344" s="65">
        <v>84.6</v>
      </c>
      <c r="N344" s="65">
        <v>4.05</v>
      </c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  <c r="AA344" s="65"/>
      <c r="AB344" s="65"/>
      <c r="AC344" s="65"/>
      <c r="AD344" s="65"/>
      <c r="AE344" s="65"/>
      <c r="AF344" s="65"/>
      <c r="AG344" s="65"/>
      <c r="AH344" s="65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</row>
    <row r="345" spans="1:52" s="16" customFormat="1" ht="18" customHeight="1" x14ac:dyDescent="0.3">
      <c r="A345" s="70"/>
      <c r="B345" s="1"/>
      <c r="C345" s="22"/>
      <c r="D345" s="1"/>
      <c r="E345" s="1"/>
      <c r="F345" s="26">
        <v>45204</v>
      </c>
      <c r="G345" s="64">
        <v>88.48</v>
      </c>
      <c r="H345" s="64">
        <v>464.94</v>
      </c>
      <c r="I345" s="64">
        <v>73.069999999999993</v>
      </c>
      <c r="J345" s="64">
        <v>496.25</v>
      </c>
      <c r="K345" s="64">
        <v>3.1659999999999999</v>
      </c>
      <c r="L345" s="64">
        <v>80.91</v>
      </c>
      <c r="M345" s="64">
        <v>84.91</v>
      </c>
      <c r="N345" s="64">
        <v>4.05</v>
      </c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  <c r="AA345" s="64"/>
      <c r="AB345" s="64"/>
      <c r="AC345" s="64"/>
      <c r="AD345" s="64"/>
      <c r="AE345" s="64"/>
      <c r="AF345" s="64"/>
      <c r="AG345" s="64"/>
      <c r="AH345" s="64"/>
      <c r="AI345" s="64"/>
      <c r="AJ345" s="64"/>
      <c r="AK345" s="64"/>
      <c r="AL345" s="64"/>
      <c r="AM345" s="64"/>
      <c r="AN345" s="64"/>
      <c r="AO345" s="64"/>
      <c r="AP345" s="64"/>
      <c r="AQ345" s="64"/>
      <c r="AR345" s="64"/>
      <c r="AS345" s="64"/>
      <c r="AT345" s="64"/>
      <c r="AU345" s="64"/>
      <c r="AV345" s="64"/>
      <c r="AW345" s="64"/>
      <c r="AX345" s="64"/>
      <c r="AY345" s="64"/>
      <c r="AZ345" s="64"/>
    </row>
    <row r="346" spans="1:52" s="16" customFormat="1" ht="18" customHeight="1" x14ac:dyDescent="0.3">
      <c r="A346" s="70"/>
      <c r="B346" s="1"/>
      <c r="C346" s="22"/>
      <c r="D346" s="1"/>
      <c r="E346" s="1"/>
      <c r="F346" s="27">
        <v>45203</v>
      </c>
      <c r="G346" s="65">
        <v>91.674999999999997</v>
      </c>
      <c r="H346" s="65">
        <v>490.98</v>
      </c>
      <c r="I346" s="65">
        <v>73.05</v>
      </c>
      <c r="J346" s="65">
        <v>509.5</v>
      </c>
      <c r="K346" s="65">
        <v>2.9620000000000002</v>
      </c>
      <c r="L346" s="65">
        <v>82.27</v>
      </c>
      <c r="M346" s="65">
        <v>88.14</v>
      </c>
      <c r="N346" s="65">
        <v>3.05</v>
      </c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  <c r="AA346" s="65"/>
      <c r="AB346" s="65"/>
      <c r="AC346" s="65"/>
      <c r="AD346" s="65"/>
      <c r="AE346" s="65"/>
      <c r="AF346" s="65"/>
      <c r="AG346" s="65"/>
      <c r="AH346" s="65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</row>
    <row r="347" spans="1:52" s="16" customFormat="1" ht="18" customHeight="1" x14ac:dyDescent="0.3">
      <c r="A347" s="70"/>
      <c r="B347" s="1"/>
      <c r="C347" s="22"/>
      <c r="D347" s="1"/>
      <c r="E347" s="1"/>
      <c r="F347" s="26">
        <v>45202</v>
      </c>
      <c r="G347" s="64">
        <v>94.68</v>
      </c>
      <c r="H347" s="64">
        <v>488.66</v>
      </c>
      <c r="I347" s="64">
        <v>75.45</v>
      </c>
      <c r="J347" s="64">
        <v>535.5</v>
      </c>
      <c r="K347" s="64">
        <v>2.9489999999999998</v>
      </c>
      <c r="L347" s="64">
        <v>87.48</v>
      </c>
      <c r="M347" s="64">
        <v>91.28</v>
      </c>
      <c r="N347" s="64">
        <v>2.95</v>
      </c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  <c r="AA347" s="64"/>
      <c r="AB347" s="64"/>
      <c r="AC347" s="64"/>
      <c r="AD347" s="64"/>
      <c r="AE347" s="64"/>
      <c r="AF347" s="64"/>
      <c r="AG347" s="64"/>
      <c r="AH347" s="64"/>
      <c r="AI347" s="64"/>
      <c r="AJ347" s="64"/>
      <c r="AK347" s="64"/>
      <c r="AL347" s="64"/>
      <c r="AM347" s="64"/>
      <c r="AN347" s="64"/>
      <c r="AO347" s="64"/>
      <c r="AP347" s="64"/>
      <c r="AQ347" s="64"/>
      <c r="AR347" s="64"/>
      <c r="AS347" s="64"/>
      <c r="AT347" s="64"/>
      <c r="AU347" s="64"/>
      <c r="AV347" s="64"/>
      <c r="AW347" s="64"/>
      <c r="AX347" s="64"/>
      <c r="AY347" s="64"/>
      <c r="AZ347" s="64"/>
    </row>
    <row r="348" spans="1:52" s="16" customFormat="1" ht="18" customHeight="1" x14ac:dyDescent="0.3">
      <c r="A348" s="70"/>
      <c r="B348" s="1"/>
      <c r="C348" s="22"/>
      <c r="D348" s="1"/>
      <c r="E348" s="1"/>
      <c r="F348" s="27">
        <v>45201</v>
      </c>
      <c r="G348" s="65">
        <v>94.555000000000007</v>
      </c>
      <c r="H348" s="65">
        <v>508.55</v>
      </c>
      <c r="I348" s="65">
        <v>74.209999999999994</v>
      </c>
      <c r="J348" s="65">
        <v>534.75</v>
      </c>
      <c r="K348" s="65">
        <v>2.84</v>
      </c>
      <c r="L348" s="65">
        <v>87.07</v>
      </c>
      <c r="M348" s="65">
        <v>90.93</v>
      </c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  <c r="AA348" s="65"/>
      <c r="AB348" s="65"/>
      <c r="AC348" s="65"/>
      <c r="AD348" s="65"/>
      <c r="AE348" s="65"/>
      <c r="AF348" s="65"/>
      <c r="AG348" s="65"/>
      <c r="AH348" s="65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</row>
    <row r="349" spans="1:52" s="16" customFormat="1" ht="18" customHeight="1" x14ac:dyDescent="0.3">
      <c r="A349" s="70"/>
      <c r="B349" s="1"/>
      <c r="C349" s="22"/>
      <c r="D349" s="1"/>
      <c r="E349" s="1"/>
      <c r="F349" s="26">
        <v>45198</v>
      </c>
      <c r="G349" s="64">
        <v>96.325000000000003</v>
      </c>
      <c r="H349" s="64">
        <v>529.91999999999996</v>
      </c>
      <c r="I349" s="64">
        <v>79.27</v>
      </c>
      <c r="J349" s="64">
        <v>560.75</v>
      </c>
      <c r="K349" s="64">
        <v>2.9289999999999998</v>
      </c>
      <c r="L349" s="64">
        <v>89.29</v>
      </c>
      <c r="M349" s="64">
        <v>94.99</v>
      </c>
      <c r="N349" s="64">
        <v>2.95</v>
      </c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  <c r="AC349" s="64"/>
      <c r="AD349" s="64"/>
      <c r="AE349" s="64"/>
      <c r="AF349" s="64"/>
      <c r="AG349" s="64"/>
      <c r="AH349" s="64"/>
      <c r="AI349" s="64"/>
      <c r="AJ349" s="64"/>
      <c r="AK349" s="64"/>
      <c r="AL349" s="64"/>
      <c r="AM349" s="64"/>
      <c r="AN349" s="64"/>
      <c r="AO349" s="64"/>
      <c r="AP349" s="64"/>
      <c r="AQ349" s="64"/>
      <c r="AR349" s="64"/>
      <c r="AS349" s="64"/>
      <c r="AT349" s="64"/>
      <c r="AU349" s="64"/>
      <c r="AV349" s="64"/>
      <c r="AW349" s="64"/>
      <c r="AX349" s="64"/>
      <c r="AY349" s="64"/>
      <c r="AZ349" s="64"/>
    </row>
    <row r="350" spans="1:52" s="16" customFormat="1" ht="18" customHeight="1" x14ac:dyDescent="0.3">
      <c r="A350" s="70"/>
      <c r="B350" s="1"/>
      <c r="C350" s="22"/>
      <c r="D350" s="1"/>
      <c r="E350" s="1"/>
      <c r="F350" s="27">
        <v>45197</v>
      </c>
      <c r="G350" s="65">
        <v>97.77</v>
      </c>
      <c r="H350" s="65">
        <v>549.87</v>
      </c>
      <c r="I350" s="65">
        <v>82.74</v>
      </c>
      <c r="J350" s="65">
        <v>571.5</v>
      </c>
      <c r="K350" s="65">
        <v>2.9449999999999998</v>
      </c>
      <c r="L350" s="65">
        <v>89.91</v>
      </c>
      <c r="M350" s="65">
        <v>96.36</v>
      </c>
      <c r="N350" s="65">
        <v>2.95</v>
      </c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  <c r="AC350" s="65"/>
      <c r="AD350" s="65"/>
      <c r="AE350" s="65"/>
      <c r="AF350" s="65"/>
      <c r="AG350" s="65"/>
      <c r="AH350" s="65"/>
      <c r="AI350" s="65"/>
      <c r="AJ350" s="65"/>
      <c r="AK350" s="65"/>
      <c r="AL350" s="65"/>
      <c r="AM350" s="65"/>
      <c r="AN350" s="65"/>
      <c r="AO350" s="65"/>
      <c r="AP350" s="65"/>
      <c r="AQ350" s="65"/>
      <c r="AR350" s="65"/>
      <c r="AS350" s="65"/>
      <c r="AT350" s="65"/>
      <c r="AU350" s="65"/>
      <c r="AV350" s="65"/>
      <c r="AW350" s="65"/>
      <c r="AX350" s="65"/>
      <c r="AY350" s="65"/>
      <c r="AZ350" s="65"/>
    </row>
    <row r="351" spans="1:52" s="16" customFormat="1" ht="18" customHeight="1" x14ac:dyDescent="0.3">
      <c r="A351" s="70"/>
      <c r="B351" s="1"/>
      <c r="C351" s="22"/>
      <c r="D351" s="1"/>
      <c r="E351" s="1"/>
      <c r="F351" s="26">
        <v>45196</v>
      </c>
      <c r="G351" s="64">
        <v>97.915000000000006</v>
      </c>
      <c r="H351" s="64">
        <v>545.19000000000005</v>
      </c>
      <c r="I351" s="64">
        <v>83.98</v>
      </c>
      <c r="J351" s="64">
        <v>582.25</v>
      </c>
      <c r="K351" s="64">
        <v>2.7639999999999998</v>
      </c>
      <c r="L351" s="64">
        <v>91.78</v>
      </c>
      <c r="M351" s="64">
        <v>96.96</v>
      </c>
      <c r="N351" s="64">
        <v>2.75</v>
      </c>
      <c r="O351" s="64"/>
      <c r="P351" s="64"/>
      <c r="Q351" s="64"/>
      <c r="R351" s="64"/>
      <c r="S351" s="64"/>
      <c r="T351" s="64"/>
      <c r="U351" s="64"/>
      <c r="V351" s="64"/>
      <c r="W351" s="64"/>
      <c r="X351" s="64"/>
      <c r="Y351" s="64"/>
      <c r="Z351" s="64"/>
      <c r="AA351" s="64"/>
      <c r="AB351" s="64"/>
      <c r="AC351" s="64"/>
      <c r="AD351" s="64"/>
      <c r="AE351" s="64"/>
      <c r="AF351" s="64"/>
      <c r="AG351" s="64"/>
      <c r="AH351" s="64"/>
      <c r="AI351" s="64"/>
      <c r="AJ351" s="64"/>
      <c r="AK351" s="64"/>
      <c r="AL351" s="64"/>
      <c r="AM351" s="64"/>
      <c r="AN351" s="64"/>
      <c r="AO351" s="64"/>
      <c r="AP351" s="64"/>
      <c r="AQ351" s="64"/>
      <c r="AR351" s="64"/>
      <c r="AS351" s="64"/>
      <c r="AT351" s="64"/>
      <c r="AU351" s="64"/>
      <c r="AV351" s="64"/>
      <c r="AW351" s="64"/>
      <c r="AX351" s="64"/>
      <c r="AY351" s="64"/>
      <c r="AZ351" s="64"/>
    </row>
    <row r="352" spans="1:52" s="16" customFormat="1" ht="18" customHeight="1" x14ac:dyDescent="0.3">
      <c r="A352" s="70"/>
      <c r="B352" s="1"/>
      <c r="C352" s="22"/>
      <c r="D352" s="1"/>
      <c r="E352" s="1"/>
      <c r="F352" s="27">
        <v>45195</v>
      </c>
      <c r="G352" s="65">
        <v>94.135000000000005</v>
      </c>
      <c r="H352" s="65">
        <v>522.27</v>
      </c>
      <c r="I352" s="65">
        <v>83.02</v>
      </c>
      <c r="J352" s="65">
        <v>572.25</v>
      </c>
      <c r="K352" s="65">
        <v>2.6560000000000001</v>
      </c>
      <c r="L352" s="65">
        <v>89.49</v>
      </c>
      <c r="M352" s="65">
        <v>93.6</v>
      </c>
      <c r="N352" s="65">
        <v>2.25</v>
      </c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  <c r="AA352" s="65"/>
      <c r="AB352" s="65"/>
      <c r="AC352" s="65"/>
      <c r="AD352" s="65"/>
      <c r="AE352" s="65"/>
      <c r="AF352" s="65"/>
      <c r="AG352" s="65"/>
      <c r="AH352" s="65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</row>
    <row r="353" spans="1:52" s="16" customFormat="1" ht="18" customHeight="1" x14ac:dyDescent="0.3">
      <c r="A353" s="70"/>
      <c r="B353" s="1"/>
      <c r="C353" s="22"/>
      <c r="D353" s="1"/>
      <c r="E353" s="1"/>
      <c r="F353" s="26">
        <v>45194</v>
      </c>
      <c r="G353" s="64">
        <v>93.4</v>
      </c>
      <c r="H353" s="64">
        <v>527.57000000000005</v>
      </c>
      <c r="I353" s="64">
        <v>81.010000000000005</v>
      </c>
      <c r="J353" s="64">
        <v>565</v>
      </c>
      <c r="K353" s="64">
        <v>2.6389999999999998</v>
      </c>
      <c r="L353" s="64">
        <v>88.08</v>
      </c>
      <c r="M353" s="64">
        <v>92.83</v>
      </c>
      <c r="N353" s="64">
        <v>2.25</v>
      </c>
      <c r="O353" s="64"/>
      <c r="P353" s="64"/>
      <c r="Q353" s="64"/>
      <c r="R353" s="64"/>
      <c r="S353" s="64"/>
      <c r="T353" s="64"/>
      <c r="U353" s="64"/>
      <c r="V353" s="64"/>
      <c r="W353" s="64"/>
      <c r="X353" s="64"/>
      <c r="Y353" s="64"/>
      <c r="Z353" s="64"/>
      <c r="AA353" s="64"/>
      <c r="AB353" s="64"/>
      <c r="AC353" s="64"/>
      <c r="AD353" s="64"/>
      <c r="AE353" s="64"/>
      <c r="AF353" s="64"/>
      <c r="AG353" s="64"/>
      <c r="AH353" s="64"/>
      <c r="AI353" s="64"/>
      <c r="AJ353" s="64"/>
      <c r="AK353" s="64"/>
      <c r="AL353" s="64"/>
      <c r="AM353" s="64"/>
      <c r="AN353" s="64"/>
      <c r="AO353" s="64"/>
      <c r="AP353" s="64"/>
      <c r="AQ353" s="64"/>
      <c r="AR353" s="64"/>
      <c r="AS353" s="64"/>
      <c r="AT353" s="64"/>
      <c r="AU353" s="64"/>
      <c r="AV353" s="64"/>
      <c r="AW353" s="64"/>
      <c r="AX353" s="64"/>
      <c r="AY353" s="64"/>
      <c r="AZ353" s="64"/>
    </row>
    <row r="354" spans="1:52" s="16" customFormat="1" ht="18" customHeight="1" x14ac:dyDescent="0.3">
      <c r="A354" s="70"/>
      <c r="B354" s="1"/>
      <c r="C354" s="22"/>
      <c r="D354" s="1"/>
      <c r="E354" s="1"/>
      <c r="F354" s="27">
        <v>45191</v>
      </c>
      <c r="G354" s="65">
        <v>94.224999999999994</v>
      </c>
      <c r="H354" s="65">
        <v>524.42999999999995</v>
      </c>
      <c r="I354" s="65">
        <v>82.15</v>
      </c>
      <c r="J354" s="65">
        <v>575.25</v>
      </c>
      <c r="K354" s="65">
        <v>2.637</v>
      </c>
      <c r="L354" s="65">
        <v>88.88</v>
      </c>
      <c r="M354" s="65">
        <v>93.62</v>
      </c>
      <c r="N354" s="65">
        <v>2.0499999999999998</v>
      </c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  <c r="AC354" s="65"/>
      <c r="AD354" s="65"/>
      <c r="AE354" s="65"/>
      <c r="AF354" s="65"/>
      <c r="AG354" s="65"/>
      <c r="AH354" s="65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</row>
    <row r="355" spans="1:52" s="16" customFormat="1" ht="18" customHeight="1" x14ac:dyDescent="0.3">
      <c r="A355" s="70"/>
      <c r="B355" s="1"/>
      <c r="C355" s="22"/>
      <c r="D355" s="1"/>
      <c r="E355" s="1"/>
      <c r="F355" s="26">
        <v>45190</v>
      </c>
      <c r="G355" s="64">
        <v>94.5</v>
      </c>
      <c r="H355" s="64">
        <v>513.91</v>
      </c>
      <c r="I355" s="64">
        <v>82.91</v>
      </c>
      <c r="J355" s="64">
        <v>576.25</v>
      </c>
      <c r="K355" s="64">
        <v>2.61</v>
      </c>
      <c r="L355" s="64">
        <v>89.03</v>
      </c>
      <c r="M355" s="64">
        <v>93.92</v>
      </c>
      <c r="N355" s="64">
        <v>2.0499999999999998</v>
      </c>
      <c r="O355" s="64"/>
      <c r="P355" s="64"/>
      <c r="Q355" s="64"/>
      <c r="R355" s="64"/>
      <c r="S355" s="64"/>
      <c r="T355" s="64"/>
      <c r="U355" s="64"/>
      <c r="V355" s="64"/>
      <c r="W355" s="64"/>
      <c r="X355" s="64"/>
      <c r="Y355" s="64"/>
      <c r="Z355" s="64"/>
      <c r="AA355" s="64"/>
      <c r="AB355" s="64"/>
      <c r="AC355" s="64"/>
      <c r="AD355" s="64"/>
      <c r="AE355" s="64"/>
      <c r="AF355" s="64"/>
      <c r="AG355" s="64"/>
      <c r="AH355" s="64"/>
      <c r="AI355" s="64"/>
      <c r="AJ355" s="64"/>
      <c r="AK355" s="64"/>
      <c r="AL355" s="64"/>
      <c r="AM355" s="64"/>
      <c r="AN355" s="64"/>
      <c r="AO355" s="64"/>
      <c r="AP355" s="64"/>
      <c r="AQ355" s="64"/>
      <c r="AR355" s="64"/>
      <c r="AS355" s="64"/>
      <c r="AT355" s="64"/>
      <c r="AU355" s="64"/>
      <c r="AV355" s="64"/>
      <c r="AW355" s="64"/>
      <c r="AX355" s="64"/>
      <c r="AY355" s="64"/>
      <c r="AZ355" s="64"/>
    </row>
    <row r="356" spans="1:52" s="16" customFormat="1" ht="18" customHeight="1" x14ac:dyDescent="0.3">
      <c r="A356" s="70"/>
      <c r="B356" s="1"/>
      <c r="C356" s="22"/>
      <c r="D356" s="1"/>
      <c r="E356" s="1"/>
      <c r="F356" s="27">
        <v>45189</v>
      </c>
      <c r="G356" s="65">
        <v>95.724999999999994</v>
      </c>
      <c r="H356" s="65">
        <v>519.86</v>
      </c>
      <c r="I356" s="65">
        <v>81.53</v>
      </c>
      <c r="J356" s="65">
        <v>573.75</v>
      </c>
      <c r="K356" s="65">
        <v>2.7330000000000001</v>
      </c>
      <c r="L356" s="65">
        <v>89.38</v>
      </c>
      <c r="M356" s="65">
        <v>94.23</v>
      </c>
      <c r="N356" s="65">
        <v>2.1</v>
      </c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  <c r="AC356" s="65"/>
      <c r="AD356" s="65"/>
      <c r="AE356" s="65"/>
      <c r="AF356" s="65"/>
      <c r="AG356" s="65"/>
      <c r="AH356" s="65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</row>
    <row r="357" spans="1:52" s="16" customFormat="1" ht="18" customHeight="1" x14ac:dyDescent="0.3">
      <c r="A357" s="70"/>
      <c r="B357" s="1"/>
      <c r="C357" s="22"/>
      <c r="D357" s="1"/>
      <c r="E357" s="1"/>
      <c r="F357" s="26">
        <v>45188</v>
      </c>
      <c r="G357" s="64">
        <v>96.864999999999995</v>
      </c>
      <c r="H357" s="64">
        <v>523.51</v>
      </c>
      <c r="I357" s="64">
        <v>82.4</v>
      </c>
      <c r="J357" s="64">
        <v>574</v>
      </c>
      <c r="K357" s="64">
        <v>2.8479999999999999</v>
      </c>
      <c r="L357" s="64">
        <v>89.3</v>
      </c>
      <c r="M357" s="64">
        <v>95.34</v>
      </c>
      <c r="N357" s="64">
        <v>2.1</v>
      </c>
      <c r="O357" s="64"/>
      <c r="P357" s="64"/>
      <c r="Q357" s="64"/>
      <c r="R357" s="64"/>
      <c r="S357" s="64"/>
      <c r="T357" s="64"/>
      <c r="U357" s="64"/>
      <c r="V357" s="64"/>
      <c r="W357" s="64"/>
      <c r="X357" s="64"/>
      <c r="Y357" s="64"/>
      <c r="Z357" s="64"/>
      <c r="AA357" s="64"/>
      <c r="AB357" s="64"/>
      <c r="AC357" s="64"/>
      <c r="AD357" s="64"/>
      <c r="AE357" s="64"/>
      <c r="AF357" s="64"/>
      <c r="AG357" s="64"/>
      <c r="AH357" s="64"/>
      <c r="AI357" s="64"/>
      <c r="AJ357" s="64"/>
      <c r="AK357" s="64"/>
      <c r="AL357" s="64"/>
      <c r="AM357" s="64"/>
      <c r="AN357" s="64"/>
      <c r="AO357" s="64"/>
      <c r="AP357" s="64"/>
      <c r="AQ357" s="64"/>
      <c r="AR357" s="64"/>
      <c r="AS357" s="64"/>
      <c r="AT357" s="64"/>
      <c r="AU357" s="64"/>
      <c r="AV357" s="64"/>
      <c r="AW357" s="64"/>
      <c r="AX357" s="64"/>
      <c r="AY357" s="64"/>
      <c r="AZ357" s="64"/>
    </row>
    <row r="358" spans="1:52" s="16" customFormat="1" ht="18" customHeight="1" x14ac:dyDescent="0.3">
      <c r="A358" s="70"/>
      <c r="B358" s="1"/>
      <c r="C358" s="22"/>
      <c r="D358" s="1"/>
      <c r="E358" s="1"/>
      <c r="F358" s="27">
        <v>45187</v>
      </c>
      <c r="G358" s="65">
        <v>96.24</v>
      </c>
      <c r="H358" s="65">
        <v>536.41</v>
      </c>
      <c r="I358" s="65">
        <v>82.58</v>
      </c>
      <c r="J358" s="65">
        <v>581.25</v>
      </c>
      <c r="K358" s="65">
        <v>2.7280000000000002</v>
      </c>
      <c r="L358" s="65">
        <v>90.98</v>
      </c>
      <c r="M358" s="65">
        <v>94.69</v>
      </c>
      <c r="N358" s="65">
        <v>2.1</v>
      </c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</row>
    <row r="359" spans="1:52" s="16" customFormat="1" ht="18" customHeight="1" x14ac:dyDescent="0.3">
      <c r="A359" s="70"/>
      <c r="B359" s="1"/>
      <c r="C359" s="22"/>
      <c r="D359" s="1"/>
      <c r="E359" s="1"/>
      <c r="F359" s="26">
        <v>45184</v>
      </c>
      <c r="G359" s="64">
        <v>95.14</v>
      </c>
      <c r="H359" s="64">
        <v>552.32000000000005</v>
      </c>
      <c r="I359" s="64">
        <v>83.32</v>
      </c>
      <c r="J359" s="64">
        <v>584.25</v>
      </c>
      <c r="K359" s="64">
        <v>2.6440000000000001</v>
      </c>
      <c r="L359" s="64">
        <v>90.62</v>
      </c>
      <c r="M359" s="64">
        <v>93.67</v>
      </c>
      <c r="N359" s="64">
        <v>2.0499999999999998</v>
      </c>
      <c r="O359" s="64"/>
      <c r="P359" s="64"/>
      <c r="Q359" s="64"/>
      <c r="R359" s="64"/>
      <c r="S359" s="64"/>
      <c r="T359" s="64"/>
      <c r="U359" s="64"/>
      <c r="V359" s="64"/>
      <c r="W359" s="64"/>
      <c r="X359" s="64"/>
      <c r="Y359" s="64"/>
      <c r="Z359" s="64"/>
      <c r="AA359" s="64"/>
      <c r="AB359" s="64"/>
      <c r="AC359" s="64"/>
      <c r="AD359" s="64"/>
      <c r="AE359" s="64"/>
      <c r="AF359" s="64"/>
      <c r="AG359" s="64"/>
      <c r="AH359" s="64"/>
      <c r="AI359" s="64"/>
      <c r="AJ359" s="64"/>
      <c r="AK359" s="64"/>
      <c r="AL359" s="64"/>
      <c r="AM359" s="64"/>
      <c r="AN359" s="64"/>
      <c r="AO359" s="64"/>
      <c r="AP359" s="64"/>
      <c r="AQ359" s="64"/>
      <c r="AR359" s="64"/>
      <c r="AS359" s="64"/>
      <c r="AT359" s="64"/>
      <c r="AU359" s="64"/>
      <c r="AV359" s="64"/>
      <c r="AW359" s="64"/>
      <c r="AX359" s="64"/>
      <c r="AY359" s="64"/>
      <c r="AZ359" s="64"/>
    </row>
    <row r="360" spans="1:52" s="16" customFormat="1" ht="18" customHeight="1" x14ac:dyDescent="0.3">
      <c r="A360" s="70"/>
      <c r="B360" s="1"/>
      <c r="C360" s="22"/>
      <c r="D360" s="1"/>
      <c r="E360" s="1"/>
      <c r="F360" s="27">
        <v>45183</v>
      </c>
      <c r="G360" s="65">
        <v>95.105000000000004</v>
      </c>
      <c r="H360" s="65">
        <v>550.46</v>
      </c>
      <c r="I360" s="65">
        <v>83.75</v>
      </c>
      <c r="J360" s="65">
        <v>578.75</v>
      </c>
      <c r="K360" s="65">
        <v>2.7080000000000002</v>
      </c>
      <c r="L360" s="65">
        <v>90.41</v>
      </c>
      <c r="M360" s="65">
        <v>93.61</v>
      </c>
      <c r="N360" s="65">
        <v>2.0499999999999998</v>
      </c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</row>
    <row r="361" spans="1:52" s="16" customFormat="1" ht="18" customHeight="1" x14ac:dyDescent="0.3">
      <c r="A361" s="70"/>
      <c r="B361" s="1"/>
      <c r="C361" s="22"/>
      <c r="D361" s="1"/>
      <c r="E361" s="1"/>
      <c r="F361" s="26">
        <v>45182</v>
      </c>
      <c r="G361" s="64">
        <v>93.385000000000005</v>
      </c>
      <c r="H361" s="64">
        <v>554.20000000000005</v>
      </c>
      <c r="I361" s="64">
        <v>81.680000000000007</v>
      </c>
      <c r="J361" s="64">
        <v>572.5</v>
      </c>
      <c r="K361" s="64">
        <v>2.68</v>
      </c>
      <c r="L361" s="64">
        <v>88.77</v>
      </c>
      <c r="M361" s="64">
        <v>92.05</v>
      </c>
      <c r="N361" s="64">
        <v>2</v>
      </c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  <c r="AC361" s="64"/>
      <c r="AD361" s="64"/>
      <c r="AE361" s="64"/>
      <c r="AF361" s="64"/>
      <c r="AG361" s="64"/>
      <c r="AH361" s="64"/>
      <c r="AI361" s="64"/>
      <c r="AJ361" s="64"/>
      <c r="AK361" s="64"/>
      <c r="AL361" s="64"/>
      <c r="AM361" s="64"/>
      <c r="AN361" s="64"/>
      <c r="AO361" s="64"/>
      <c r="AP361" s="64"/>
      <c r="AQ361" s="64"/>
      <c r="AR361" s="64"/>
      <c r="AS361" s="64"/>
      <c r="AT361" s="64"/>
      <c r="AU361" s="64"/>
      <c r="AV361" s="64"/>
      <c r="AW361" s="64"/>
      <c r="AX361" s="64"/>
      <c r="AY361" s="64"/>
      <c r="AZ361" s="64"/>
    </row>
    <row r="362" spans="1:52" s="16" customFormat="1" ht="18" customHeight="1" x14ac:dyDescent="0.3">
      <c r="A362" s="70"/>
      <c r="B362" s="1"/>
      <c r="C362" s="22"/>
      <c r="D362" s="1"/>
      <c r="E362" s="1"/>
      <c r="F362" s="27">
        <v>45181</v>
      </c>
      <c r="G362" s="65">
        <v>93.6</v>
      </c>
      <c r="H362" s="65">
        <v>543.72</v>
      </c>
      <c r="I362" s="65">
        <v>82.43</v>
      </c>
      <c r="J362" s="65">
        <v>567.25</v>
      </c>
      <c r="K362" s="65">
        <v>2.7429999999999999</v>
      </c>
      <c r="L362" s="65">
        <v>89.09</v>
      </c>
      <c r="M362" s="65">
        <v>92.21</v>
      </c>
      <c r="N362" s="65">
        <v>2</v>
      </c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</row>
    <row r="363" spans="1:52" s="16" customFormat="1" ht="18" customHeight="1" x14ac:dyDescent="0.3">
      <c r="A363" s="70"/>
      <c r="B363" s="1"/>
      <c r="C363" s="22"/>
      <c r="D363" s="1"/>
      <c r="E363" s="1"/>
      <c r="F363" s="26">
        <v>45180</v>
      </c>
      <c r="G363" s="64">
        <v>92.02</v>
      </c>
      <c r="H363" s="64">
        <v>538.03</v>
      </c>
      <c r="I363" s="64">
        <v>79.95</v>
      </c>
      <c r="J363" s="64">
        <v>557.75</v>
      </c>
      <c r="K363" s="64">
        <v>2.6080000000000001</v>
      </c>
      <c r="L363" s="64">
        <v>87.54</v>
      </c>
      <c r="M363" s="64">
        <v>90.47</v>
      </c>
      <c r="N363" s="64">
        <v>2</v>
      </c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  <c r="AA363" s="64"/>
      <c r="AB363" s="64"/>
      <c r="AC363" s="64"/>
      <c r="AD363" s="64"/>
      <c r="AE363" s="64"/>
      <c r="AF363" s="64"/>
      <c r="AG363" s="64"/>
      <c r="AH363" s="64"/>
      <c r="AI363" s="64"/>
      <c r="AJ363" s="64"/>
      <c r="AK363" s="64"/>
      <c r="AL363" s="64"/>
      <c r="AM363" s="64"/>
      <c r="AN363" s="64"/>
      <c r="AO363" s="64"/>
      <c r="AP363" s="64"/>
      <c r="AQ363" s="64"/>
      <c r="AR363" s="64"/>
      <c r="AS363" s="64"/>
      <c r="AT363" s="64"/>
      <c r="AU363" s="64"/>
      <c r="AV363" s="64"/>
      <c r="AW363" s="64"/>
      <c r="AX363" s="64"/>
      <c r="AY363" s="64"/>
      <c r="AZ363" s="64"/>
    </row>
    <row r="364" spans="1:52" s="16" customFormat="1" ht="18" customHeight="1" x14ac:dyDescent="0.3">
      <c r="A364" s="70"/>
      <c r="B364" s="1"/>
      <c r="C364" s="22"/>
      <c r="D364" s="1"/>
      <c r="E364" s="1"/>
      <c r="F364" s="27">
        <v>45177</v>
      </c>
      <c r="G364" s="65">
        <v>92.394999999999996</v>
      </c>
      <c r="H364" s="65">
        <v>538.08000000000004</v>
      </c>
      <c r="I364" s="65">
        <v>81.790000000000006</v>
      </c>
      <c r="J364" s="65">
        <v>562</v>
      </c>
      <c r="K364" s="65">
        <v>2.605</v>
      </c>
      <c r="L364" s="65">
        <v>87.71</v>
      </c>
      <c r="M364" s="65">
        <v>90.79</v>
      </c>
      <c r="N364" s="65">
        <v>2</v>
      </c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</row>
    <row r="365" spans="1:52" s="16" customFormat="1" ht="18" customHeight="1" x14ac:dyDescent="0.3">
      <c r="A365" s="70"/>
      <c r="B365" s="1"/>
      <c r="C365" s="22"/>
      <c r="D365" s="1"/>
      <c r="E365" s="1"/>
      <c r="F365" s="26">
        <v>45176</v>
      </c>
      <c r="G365" s="64">
        <v>91.9</v>
      </c>
      <c r="H365" s="64">
        <v>540.73</v>
      </c>
      <c r="I365" s="64">
        <v>82.38</v>
      </c>
      <c r="J365" s="64">
        <v>560.25</v>
      </c>
      <c r="K365" s="64">
        <v>2.5790000000000002</v>
      </c>
      <c r="L365" s="64">
        <v>87.07</v>
      </c>
      <c r="M365" s="64">
        <v>90.27</v>
      </c>
      <c r="N365" s="64">
        <v>2</v>
      </c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  <c r="AA365" s="64"/>
      <c r="AB365" s="64"/>
      <c r="AC365" s="64"/>
      <c r="AD365" s="64"/>
      <c r="AE365" s="64"/>
      <c r="AF365" s="64"/>
      <c r="AG365" s="64"/>
      <c r="AH365" s="64"/>
      <c r="AI365" s="64"/>
      <c r="AJ365" s="64"/>
      <c r="AK365" s="64"/>
      <c r="AL365" s="64"/>
      <c r="AM365" s="64"/>
      <c r="AN365" s="64"/>
      <c r="AO365" s="64"/>
      <c r="AP365" s="64"/>
      <c r="AQ365" s="64"/>
      <c r="AR365" s="64"/>
      <c r="AS365" s="64"/>
      <c r="AT365" s="64"/>
      <c r="AU365" s="64"/>
      <c r="AV365" s="64"/>
      <c r="AW365" s="64"/>
      <c r="AX365" s="64"/>
      <c r="AY365" s="64"/>
      <c r="AZ365" s="64"/>
    </row>
    <row r="366" spans="1:52" s="16" customFormat="1" ht="18" customHeight="1" x14ac:dyDescent="0.3">
      <c r="A366" s="70"/>
      <c r="B366" s="1"/>
      <c r="C366" s="22"/>
      <c r="D366" s="1"/>
      <c r="E366" s="1"/>
      <c r="F366" s="27">
        <v>45175</v>
      </c>
      <c r="G366" s="65">
        <v>91.41</v>
      </c>
      <c r="H366" s="65">
        <v>528.98</v>
      </c>
      <c r="I366" s="65">
        <v>84.63</v>
      </c>
      <c r="J366" s="65">
        <v>563.25</v>
      </c>
      <c r="K366" s="65">
        <v>2.5099999999999998</v>
      </c>
      <c r="L366" s="65">
        <v>87.84</v>
      </c>
      <c r="M366" s="65">
        <v>89.88</v>
      </c>
      <c r="N366" s="65">
        <v>2.25</v>
      </c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</row>
    <row r="367" spans="1:52" s="16" customFormat="1" ht="18" customHeight="1" x14ac:dyDescent="0.3">
      <c r="A367" s="70"/>
      <c r="B367" s="1"/>
      <c r="C367" s="22"/>
      <c r="D367" s="1"/>
      <c r="E367" s="1"/>
      <c r="F367" s="26">
        <v>45174</v>
      </c>
      <c r="G367" s="64">
        <v>91.935000000000002</v>
      </c>
      <c r="H367" s="64">
        <v>513.9</v>
      </c>
      <c r="I367" s="64">
        <v>83.63</v>
      </c>
      <c r="J367" s="64">
        <v>565.75</v>
      </c>
      <c r="K367" s="64">
        <v>2.5819999999999999</v>
      </c>
      <c r="L367" s="64">
        <v>87.69</v>
      </c>
      <c r="M367" s="64">
        <v>90.44</v>
      </c>
      <c r="N367" s="64">
        <v>2.25</v>
      </c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  <c r="AA367" s="64"/>
      <c r="AB367" s="64"/>
      <c r="AC367" s="64"/>
      <c r="AD367" s="64"/>
      <c r="AE367" s="64"/>
      <c r="AF367" s="64"/>
      <c r="AG367" s="64"/>
      <c r="AH367" s="64"/>
      <c r="AI367" s="64"/>
      <c r="AJ367" s="64"/>
      <c r="AK367" s="64"/>
      <c r="AL367" s="64"/>
      <c r="AM367" s="64"/>
      <c r="AN367" s="64"/>
      <c r="AO367" s="64"/>
      <c r="AP367" s="64"/>
      <c r="AQ367" s="64"/>
      <c r="AR367" s="64"/>
      <c r="AS367" s="64"/>
      <c r="AT367" s="64"/>
      <c r="AU367" s="64"/>
      <c r="AV367" s="64"/>
      <c r="AW367" s="64"/>
      <c r="AX367" s="64"/>
      <c r="AY367" s="64"/>
      <c r="AZ367" s="64"/>
    </row>
    <row r="368" spans="1:52" s="16" customFormat="1" ht="18" customHeight="1" x14ac:dyDescent="0.3">
      <c r="A368" s="70"/>
      <c r="B368" s="1"/>
      <c r="C368" s="22"/>
      <c r="D368" s="1"/>
      <c r="E368" s="1"/>
      <c r="F368" s="27">
        <v>45173</v>
      </c>
      <c r="G368" s="65">
        <v>90.605000000000004</v>
      </c>
      <c r="H368" s="65">
        <v>517.17999999999995</v>
      </c>
      <c r="I368" s="65"/>
      <c r="J368" s="65">
        <v>552.75</v>
      </c>
      <c r="K368" s="65"/>
      <c r="L368" s="65"/>
      <c r="M368" s="65">
        <v>88.8</v>
      </c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</row>
    <row r="369" spans="1:52" s="16" customFormat="1" ht="18" customHeight="1" x14ac:dyDescent="0.3">
      <c r="A369" s="70"/>
      <c r="B369" s="1"/>
      <c r="C369" s="22"/>
      <c r="D369" s="1"/>
      <c r="E369" s="1"/>
      <c r="F369" s="26">
        <v>45170</v>
      </c>
      <c r="G369" s="64">
        <v>89.44</v>
      </c>
      <c r="H369" s="64"/>
      <c r="I369" s="64">
        <v>81.7</v>
      </c>
      <c r="J369" s="64">
        <v>554.5</v>
      </c>
      <c r="K369" s="64">
        <v>2.7650000000000001</v>
      </c>
      <c r="L369" s="64">
        <v>86.55</v>
      </c>
      <c r="M369" s="64">
        <v>87.72</v>
      </c>
      <c r="N369" s="64">
        <v>2.25</v>
      </c>
      <c r="O369" s="64"/>
      <c r="P369" s="64"/>
      <c r="Q369" s="64"/>
      <c r="R369" s="64"/>
      <c r="S369" s="64"/>
      <c r="T369" s="64"/>
      <c r="U369" s="64"/>
      <c r="V369" s="64"/>
      <c r="W369" s="64"/>
      <c r="X369" s="64"/>
      <c r="Y369" s="64"/>
      <c r="Z369" s="64"/>
      <c r="AA369" s="64"/>
      <c r="AB369" s="64"/>
      <c r="AC369" s="64"/>
      <c r="AD369" s="64"/>
      <c r="AE369" s="64"/>
      <c r="AF369" s="64"/>
      <c r="AG369" s="64"/>
      <c r="AH369" s="64"/>
      <c r="AI369" s="64"/>
      <c r="AJ369" s="64"/>
      <c r="AK369" s="64"/>
      <c r="AL369" s="64"/>
      <c r="AM369" s="64"/>
      <c r="AN369" s="64"/>
      <c r="AO369" s="64"/>
      <c r="AP369" s="64"/>
      <c r="AQ369" s="64"/>
      <c r="AR369" s="64"/>
      <c r="AS369" s="64"/>
      <c r="AT369" s="64"/>
      <c r="AU369" s="64"/>
      <c r="AV369" s="64"/>
      <c r="AW369" s="64"/>
      <c r="AX369" s="64"/>
      <c r="AY369" s="64"/>
      <c r="AZ369" s="64"/>
    </row>
    <row r="370" spans="1:52" s="16" customFormat="1" ht="18" customHeight="1" x14ac:dyDescent="0.3">
      <c r="A370" s="70"/>
      <c r="B370" s="1"/>
      <c r="C370" s="22"/>
      <c r="D370" s="1"/>
      <c r="E370" s="1"/>
      <c r="F370" s="27">
        <v>45169</v>
      </c>
      <c r="G370" s="65">
        <v>87.36</v>
      </c>
      <c r="H370" s="65">
        <v>518.65</v>
      </c>
      <c r="I370" s="65">
        <v>80.95</v>
      </c>
      <c r="J370" s="65">
        <v>550</v>
      </c>
      <c r="K370" s="65">
        <v>2.7679999999999998</v>
      </c>
      <c r="L370" s="65">
        <v>84.49</v>
      </c>
      <c r="M370" s="65">
        <v>86.69</v>
      </c>
      <c r="N370" s="65">
        <v>2.25</v>
      </c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</row>
    <row r="371" spans="1:52" s="16" customFormat="1" ht="18" customHeight="1" x14ac:dyDescent="0.3">
      <c r="A371" s="70"/>
      <c r="B371" s="1"/>
      <c r="C371" s="22"/>
      <c r="D371" s="1"/>
      <c r="E371" s="1"/>
      <c r="F371" s="26">
        <v>45168</v>
      </c>
      <c r="G371" s="64">
        <v>86.094999999999999</v>
      </c>
      <c r="H371" s="64">
        <v>523.99</v>
      </c>
      <c r="I371" s="64">
        <v>80.19</v>
      </c>
      <c r="J371" s="64">
        <v>543.25</v>
      </c>
      <c r="K371" s="64">
        <v>2.7959999999999998</v>
      </c>
      <c r="L371" s="64">
        <v>82.13</v>
      </c>
      <c r="M371" s="64">
        <v>85.28</v>
      </c>
      <c r="N371" s="64">
        <v>2.25</v>
      </c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  <c r="AA371" s="64"/>
      <c r="AB371" s="64"/>
      <c r="AC371" s="64"/>
      <c r="AD371" s="64"/>
      <c r="AE371" s="64"/>
      <c r="AF371" s="64"/>
      <c r="AG371" s="64"/>
      <c r="AH371" s="64"/>
      <c r="AI371" s="64"/>
      <c r="AJ371" s="64"/>
      <c r="AK371" s="64"/>
      <c r="AL371" s="64"/>
      <c r="AM371" s="64"/>
      <c r="AN371" s="64"/>
      <c r="AO371" s="64"/>
      <c r="AP371" s="64"/>
      <c r="AQ371" s="64"/>
      <c r="AR371" s="64"/>
      <c r="AS371" s="64"/>
      <c r="AT371" s="64"/>
      <c r="AU371" s="64"/>
      <c r="AV371" s="64"/>
      <c r="AW371" s="64"/>
      <c r="AX371" s="64"/>
      <c r="AY371" s="64"/>
      <c r="AZ371" s="64"/>
    </row>
    <row r="372" spans="1:52" s="16" customFormat="1" ht="18" customHeight="1" x14ac:dyDescent="0.3">
      <c r="A372" s="70"/>
      <c r="B372" s="1"/>
      <c r="C372" s="22"/>
      <c r="D372" s="1"/>
      <c r="E372" s="1"/>
      <c r="F372" s="27">
        <v>45167</v>
      </c>
      <c r="G372" s="65">
        <v>85.864999999999995</v>
      </c>
      <c r="H372" s="65">
        <v>524.95000000000005</v>
      </c>
      <c r="I372" s="65">
        <v>80.489999999999995</v>
      </c>
      <c r="J372" s="65">
        <v>545.25</v>
      </c>
      <c r="K372" s="65">
        <v>2.556</v>
      </c>
      <c r="L372" s="65">
        <v>81.760000000000005</v>
      </c>
      <c r="M372" s="65">
        <v>85.01</v>
      </c>
      <c r="N372" s="65">
        <v>2.25</v>
      </c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</row>
    <row r="373" spans="1:52" s="16" customFormat="1" ht="18" customHeight="1" x14ac:dyDescent="0.3">
      <c r="A373" s="70"/>
      <c r="B373" s="1"/>
      <c r="C373" s="22"/>
      <c r="D373" s="1"/>
      <c r="E373" s="1"/>
      <c r="F373" s="26">
        <v>45166</v>
      </c>
      <c r="G373" s="64"/>
      <c r="H373" s="64">
        <v>528.54</v>
      </c>
      <c r="I373" s="64">
        <v>78.77</v>
      </c>
      <c r="J373" s="64"/>
      <c r="K373" s="64">
        <v>2.5790000000000002</v>
      </c>
      <c r="L373" s="64">
        <v>80.180000000000007</v>
      </c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64"/>
      <c r="Y373" s="64"/>
      <c r="Z373" s="64"/>
      <c r="AA373" s="64"/>
      <c r="AB373" s="64"/>
      <c r="AC373" s="64"/>
      <c r="AD373" s="64"/>
      <c r="AE373" s="64"/>
      <c r="AF373" s="64"/>
      <c r="AG373" s="64"/>
      <c r="AH373" s="64"/>
      <c r="AI373" s="64"/>
      <c r="AJ373" s="64"/>
      <c r="AK373" s="64"/>
      <c r="AL373" s="64"/>
      <c r="AM373" s="64"/>
      <c r="AN373" s="64"/>
      <c r="AO373" s="64"/>
      <c r="AP373" s="64"/>
      <c r="AQ373" s="64"/>
      <c r="AR373" s="64"/>
      <c r="AS373" s="64"/>
      <c r="AT373" s="64"/>
      <c r="AU373" s="64"/>
      <c r="AV373" s="64"/>
      <c r="AW373" s="64"/>
      <c r="AX373" s="64"/>
      <c r="AY373" s="64"/>
      <c r="AZ373" s="64"/>
    </row>
    <row r="374" spans="1:52" s="16" customFormat="1" ht="18" customHeight="1" x14ac:dyDescent="0.3">
      <c r="A374" s="70"/>
      <c r="B374" s="1"/>
      <c r="C374" s="22"/>
      <c r="D374" s="1"/>
      <c r="E374" s="1"/>
      <c r="F374" s="27">
        <v>45163</v>
      </c>
      <c r="G374" s="65">
        <v>85.234999999999999</v>
      </c>
      <c r="H374" s="65">
        <v>526.89</v>
      </c>
      <c r="I374" s="65">
        <v>79.13</v>
      </c>
      <c r="J374" s="65">
        <v>548.5</v>
      </c>
      <c r="K374" s="65">
        <v>2.54</v>
      </c>
      <c r="L374" s="65">
        <v>80.78</v>
      </c>
      <c r="M374" s="65">
        <v>84.24</v>
      </c>
      <c r="N374" s="65">
        <v>2.25</v>
      </c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</row>
    <row r="375" spans="1:52" s="16" customFormat="1" ht="18" customHeight="1" x14ac:dyDescent="0.3">
      <c r="A375" s="70"/>
      <c r="B375" s="1"/>
      <c r="C375" s="22"/>
      <c r="D375" s="1"/>
      <c r="E375" s="1"/>
      <c r="F375" s="26">
        <v>45162</v>
      </c>
      <c r="G375" s="64">
        <v>83.974999999999994</v>
      </c>
      <c r="H375" s="64">
        <v>520.83000000000004</v>
      </c>
      <c r="I375" s="64">
        <v>75.7</v>
      </c>
      <c r="J375" s="64">
        <v>542</v>
      </c>
      <c r="K375" s="64">
        <v>2.5190000000000001</v>
      </c>
      <c r="L375" s="64">
        <v>79.849999999999994</v>
      </c>
      <c r="M375" s="64">
        <v>83.05</v>
      </c>
      <c r="N375" s="64">
        <v>2.5499999999999998</v>
      </c>
      <c r="O375" s="64"/>
      <c r="P375" s="64"/>
      <c r="Q375" s="64"/>
      <c r="R375" s="64"/>
      <c r="S375" s="64"/>
      <c r="T375" s="64"/>
      <c r="U375" s="64"/>
      <c r="V375" s="64"/>
      <c r="W375" s="64"/>
      <c r="X375" s="64"/>
      <c r="Y375" s="64"/>
      <c r="Z375" s="64"/>
      <c r="AA375" s="64"/>
      <c r="AB375" s="64"/>
      <c r="AC375" s="64"/>
      <c r="AD375" s="64"/>
      <c r="AE375" s="64"/>
      <c r="AF375" s="64"/>
      <c r="AG375" s="64"/>
      <c r="AH375" s="64"/>
      <c r="AI375" s="64"/>
      <c r="AJ375" s="64"/>
      <c r="AK375" s="64"/>
      <c r="AL375" s="64"/>
      <c r="AM375" s="64"/>
      <c r="AN375" s="64"/>
      <c r="AO375" s="64"/>
      <c r="AP375" s="64"/>
      <c r="AQ375" s="64"/>
      <c r="AR375" s="64"/>
      <c r="AS375" s="64"/>
      <c r="AT375" s="64"/>
      <c r="AU375" s="64"/>
      <c r="AV375" s="64"/>
      <c r="AW375" s="64"/>
      <c r="AX375" s="64"/>
      <c r="AY375" s="64"/>
      <c r="AZ375" s="64"/>
    </row>
    <row r="376" spans="1:52" s="16" customFormat="1" ht="18" customHeight="1" x14ac:dyDescent="0.3">
      <c r="A376" s="70"/>
      <c r="B376" s="1"/>
      <c r="C376" s="22"/>
      <c r="D376" s="1"/>
      <c r="E376" s="1"/>
      <c r="F376" s="27">
        <v>45161</v>
      </c>
      <c r="G376" s="65">
        <v>84.14</v>
      </c>
      <c r="H376" s="65">
        <v>538.14</v>
      </c>
      <c r="I376" s="65">
        <v>75.44</v>
      </c>
      <c r="J376" s="65">
        <v>543.5</v>
      </c>
      <c r="K376" s="65">
        <v>2.4969999999999999</v>
      </c>
      <c r="L376" s="65">
        <v>79.52</v>
      </c>
      <c r="M376" s="65">
        <v>83.18</v>
      </c>
      <c r="N376" s="65">
        <v>2.65</v>
      </c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</row>
    <row r="377" spans="1:52" s="16" customFormat="1" ht="18" customHeight="1" x14ac:dyDescent="0.3">
      <c r="A377" s="70"/>
      <c r="B377" s="1"/>
      <c r="C377" s="22"/>
      <c r="D377" s="1"/>
      <c r="E377" s="1"/>
      <c r="F377" s="26">
        <v>45160</v>
      </c>
      <c r="G377" s="64">
        <v>85.32</v>
      </c>
      <c r="H377" s="64">
        <v>551.08000000000004</v>
      </c>
      <c r="I377" s="64">
        <v>76.63</v>
      </c>
      <c r="J377" s="64">
        <v>552</v>
      </c>
      <c r="K377" s="64">
        <v>2.56</v>
      </c>
      <c r="L377" s="64">
        <v>80.650000000000006</v>
      </c>
      <c r="M377" s="64">
        <v>84.17</v>
      </c>
      <c r="N377" s="64">
        <v>2.65</v>
      </c>
      <c r="O377" s="64"/>
      <c r="P377" s="64"/>
      <c r="Q377" s="64"/>
      <c r="R377" s="64"/>
      <c r="S377" s="64"/>
      <c r="T377" s="64"/>
      <c r="U377" s="64"/>
      <c r="V377" s="64"/>
      <c r="W377" s="64"/>
      <c r="X377" s="64"/>
      <c r="Y377" s="64"/>
      <c r="Z377" s="64"/>
      <c r="AA377" s="64"/>
      <c r="AB377" s="64"/>
      <c r="AC377" s="64"/>
      <c r="AD377" s="64"/>
      <c r="AE377" s="64"/>
      <c r="AF377" s="64"/>
      <c r="AG377" s="64"/>
      <c r="AH377" s="64"/>
      <c r="AI377" s="64"/>
      <c r="AJ377" s="64"/>
      <c r="AK377" s="64"/>
      <c r="AL377" s="64"/>
      <c r="AM377" s="64"/>
      <c r="AN377" s="64"/>
      <c r="AO377" s="64"/>
      <c r="AP377" s="64"/>
      <c r="AQ377" s="64"/>
      <c r="AR377" s="64"/>
      <c r="AS377" s="64"/>
      <c r="AT377" s="64"/>
      <c r="AU377" s="64"/>
      <c r="AV377" s="64"/>
      <c r="AW377" s="64"/>
      <c r="AX377" s="64"/>
      <c r="AY377" s="64"/>
      <c r="AZ377" s="64"/>
    </row>
    <row r="378" spans="1:52" s="16" customFormat="1" ht="18" customHeight="1" x14ac:dyDescent="0.3">
      <c r="A378" s="70"/>
      <c r="B378" s="1"/>
      <c r="C378" s="22"/>
      <c r="D378" s="1"/>
      <c r="E378" s="1"/>
      <c r="F378" s="27">
        <v>45159</v>
      </c>
      <c r="G378" s="65">
        <v>86.4</v>
      </c>
      <c r="H378" s="65">
        <v>554.47</v>
      </c>
      <c r="I378" s="65">
        <v>77.95</v>
      </c>
      <c r="J378" s="65">
        <v>556.25</v>
      </c>
      <c r="K378" s="65">
        <v>2.6320000000000001</v>
      </c>
      <c r="L378" s="65">
        <v>81.67</v>
      </c>
      <c r="M378" s="65">
        <v>85.11</v>
      </c>
      <c r="N378" s="65">
        <v>2.65</v>
      </c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  <c r="AA378" s="65"/>
      <c r="AB378" s="65"/>
      <c r="AC378" s="65"/>
      <c r="AD378" s="65"/>
      <c r="AE378" s="65"/>
      <c r="AF378" s="65"/>
      <c r="AG378" s="65"/>
      <c r="AH378" s="65"/>
      <c r="AI378" s="65"/>
      <c r="AJ378" s="65"/>
      <c r="AK378" s="65"/>
      <c r="AL378" s="65"/>
      <c r="AM378" s="65"/>
      <c r="AN378" s="65"/>
      <c r="AO378" s="65"/>
      <c r="AP378" s="65"/>
      <c r="AQ378" s="65"/>
      <c r="AR378" s="65"/>
      <c r="AS378" s="65"/>
      <c r="AT378" s="65"/>
      <c r="AU378" s="65"/>
      <c r="AV378" s="65"/>
      <c r="AW378" s="65"/>
      <c r="AX378" s="65"/>
      <c r="AY378" s="65"/>
      <c r="AZ378" s="65"/>
    </row>
    <row r="379" spans="1:52" s="16" customFormat="1" ht="18" customHeight="1" x14ac:dyDescent="0.3">
      <c r="A379" s="70"/>
      <c r="B379" s="1"/>
      <c r="C379" s="22"/>
      <c r="D379" s="1"/>
      <c r="E379" s="1"/>
      <c r="F379" s="26">
        <v>45156</v>
      </c>
      <c r="G379" s="64">
        <v>85.76</v>
      </c>
      <c r="H379" s="64">
        <v>546.04</v>
      </c>
      <c r="I379" s="64">
        <v>78.16</v>
      </c>
      <c r="J379" s="64">
        <v>547.25</v>
      </c>
      <c r="K379" s="64">
        <v>2.5510000000000002</v>
      </c>
      <c r="L379" s="64">
        <v>82.43</v>
      </c>
      <c r="M379" s="64">
        <v>84.36</v>
      </c>
      <c r="N379" s="64">
        <v>2.65</v>
      </c>
      <c r="O379" s="64"/>
      <c r="P379" s="64"/>
      <c r="Q379" s="64"/>
      <c r="R379" s="64"/>
      <c r="S379" s="64"/>
      <c r="T379" s="64"/>
      <c r="U379" s="64"/>
      <c r="V379" s="64"/>
      <c r="W379" s="64"/>
      <c r="X379" s="64"/>
      <c r="Y379" s="64"/>
      <c r="Z379" s="64"/>
      <c r="AA379" s="64"/>
      <c r="AB379" s="64"/>
      <c r="AC379" s="64"/>
      <c r="AD379" s="64"/>
      <c r="AE379" s="64"/>
      <c r="AF379" s="64"/>
      <c r="AG379" s="64"/>
      <c r="AH379" s="64"/>
      <c r="AI379" s="64"/>
      <c r="AJ379" s="64"/>
      <c r="AK379" s="64"/>
      <c r="AL379" s="64"/>
      <c r="AM379" s="64"/>
      <c r="AN379" s="64"/>
      <c r="AO379" s="64"/>
      <c r="AP379" s="64"/>
      <c r="AQ379" s="64"/>
      <c r="AR379" s="64"/>
      <c r="AS379" s="64"/>
      <c r="AT379" s="64"/>
      <c r="AU379" s="64"/>
      <c r="AV379" s="64"/>
      <c r="AW379" s="64"/>
      <c r="AX379" s="64"/>
      <c r="AY379" s="64"/>
      <c r="AZ379" s="64"/>
    </row>
    <row r="380" spans="1:52" s="16" customFormat="1" ht="18" customHeight="1" x14ac:dyDescent="0.3">
      <c r="A380" s="70"/>
      <c r="B380" s="1"/>
      <c r="C380" s="22"/>
      <c r="D380" s="1"/>
      <c r="E380" s="1"/>
      <c r="F380" s="27">
        <v>45155</v>
      </c>
      <c r="G380" s="65">
        <v>86.03</v>
      </c>
      <c r="H380" s="65">
        <v>536.51</v>
      </c>
      <c r="I380" s="65">
        <v>76.45</v>
      </c>
      <c r="J380" s="65">
        <v>550.75</v>
      </c>
      <c r="K380" s="65">
        <v>2.621</v>
      </c>
      <c r="L380" s="65">
        <v>81.53</v>
      </c>
      <c r="M380" s="65">
        <v>84.64</v>
      </c>
      <c r="N380" s="65">
        <v>2.65</v>
      </c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  <c r="AA380" s="65"/>
      <c r="AB380" s="65"/>
      <c r="AC380" s="65"/>
      <c r="AD380" s="65"/>
      <c r="AE380" s="65"/>
      <c r="AF380" s="65"/>
      <c r="AG380" s="65"/>
      <c r="AH380" s="65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</row>
    <row r="381" spans="1:52" s="16" customFormat="1" ht="18" customHeight="1" x14ac:dyDescent="0.3">
      <c r="A381" s="70"/>
      <c r="B381" s="1"/>
      <c r="C381" s="22"/>
      <c r="D381" s="1"/>
      <c r="E381" s="1"/>
      <c r="F381" s="26">
        <v>45154</v>
      </c>
      <c r="G381" s="64">
        <v>86.11</v>
      </c>
      <c r="H381" s="64">
        <v>538.22</v>
      </c>
      <c r="I381" s="64">
        <v>74.930000000000007</v>
      </c>
      <c r="J381" s="64">
        <v>549.25</v>
      </c>
      <c r="K381" s="64">
        <v>2.5920000000000001</v>
      </c>
      <c r="L381" s="64">
        <v>80.37</v>
      </c>
      <c r="M381" s="64">
        <v>84.84</v>
      </c>
      <c r="N381" s="64">
        <v>2.65</v>
      </c>
      <c r="O381" s="64"/>
      <c r="P381" s="64"/>
      <c r="Q381" s="64"/>
      <c r="R381" s="64"/>
      <c r="S381" s="64"/>
      <c r="T381" s="64"/>
      <c r="U381" s="64"/>
      <c r="V381" s="64"/>
      <c r="W381" s="64"/>
      <c r="X381" s="64"/>
      <c r="Y381" s="64"/>
      <c r="Z381" s="64"/>
      <c r="AA381" s="64"/>
      <c r="AB381" s="64"/>
      <c r="AC381" s="64"/>
      <c r="AD381" s="64"/>
      <c r="AE381" s="64"/>
      <c r="AF381" s="64"/>
      <c r="AG381" s="64"/>
      <c r="AH381" s="64"/>
      <c r="AI381" s="64"/>
      <c r="AJ381" s="64"/>
      <c r="AK381" s="64"/>
      <c r="AL381" s="64"/>
      <c r="AM381" s="64"/>
      <c r="AN381" s="64"/>
      <c r="AO381" s="64"/>
      <c r="AP381" s="64"/>
      <c r="AQ381" s="64"/>
      <c r="AR381" s="64"/>
      <c r="AS381" s="64"/>
      <c r="AT381" s="64"/>
      <c r="AU381" s="64"/>
      <c r="AV381" s="64"/>
      <c r="AW381" s="64"/>
      <c r="AX381" s="64"/>
      <c r="AY381" s="64"/>
      <c r="AZ381" s="64"/>
    </row>
    <row r="382" spans="1:52" s="16" customFormat="1" ht="18" customHeight="1" x14ac:dyDescent="0.3">
      <c r="A382" s="70"/>
      <c r="B382" s="1"/>
      <c r="C382" s="22"/>
      <c r="D382" s="1"/>
      <c r="E382" s="1"/>
      <c r="F382" s="27">
        <v>45153</v>
      </c>
      <c r="G382" s="65">
        <v>86.194999999999993</v>
      </c>
      <c r="H382" s="65">
        <v>545.79</v>
      </c>
      <c r="I382" s="65">
        <v>76.34</v>
      </c>
      <c r="J382" s="65">
        <v>551.75</v>
      </c>
      <c r="K382" s="65">
        <v>2.6589999999999998</v>
      </c>
      <c r="L382" s="65">
        <v>82.13</v>
      </c>
      <c r="M382" s="65">
        <v>84.75</v>
      </c>
      <c r="N382" s="65">
        <v>2.65</v>
      </c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/>
      <c r="AG382" s="65"/>
      <c r="AH382" s="65"/>
      <c r="AI382" s="65"/>
      <c r="AJ382" s="65"/>
      <c r="AK382" s="65"/>
      <c r="AL382" s="65"/>
      <c r="AM382" s="65"/>
      <c r="AN382" s="65"/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</row>
    <row r="383" spans="1:52" s="16" customFormat="1" ht="18" customHeight="1" x14ac:dyDescent="0.3">
      <c r="A383" s="70"/>
      <c r="B383" s="1"/>
      <c r="C383" s="22"/>
      <c r="D383" s="1"/>
      <c r="E383" s="1"/>
      <c r="F383" s="26">
        <v>45152</v>
      </c>
      <c r="G383" s="64">
        <v>87.814999999999998</v>
      </c>
      <c r="H383" s="64">
        <v>547.28</v>
      </c>
      <c r="I383" s="64">
        <v>79.13</v>
      </c>
      <c r="J383" s="64">
        <v>562</v>
      </c>
      <c r="K383" s="64">
        <v>2.7949999999999999</v>
      </c>
      <c r="L383" s="64">
        <v>83.56</v>
      </c>
      <c r="M383" s="64">
        <v>86.37</v>
      </c>
      <c r="N383" s="64">
        <v>2.65</v>
      </c>
      <c r="O383" s="64"/>
      <c r="P383" s="64"/>
      <c r="Q383" s="64"/>
      <c r="R383" s="64"/>
      <c r="S383" s="64"/>
      <c r="T383" s="64"/>
      <c r="U383" s="64"/>
      <c r="V383" s="64"/>
      <c r="W383" s="64"/>
      <c r="X383" s="64"/>
      <c r="Y383" s="64"/>
      <c r="Z383" s="64"/>
      <c r="AA383" s="64"/>
      <c r="AB383" s="64"/>
      <c r="AC383" s="64"/>
      <c r="AD383" s="64"/>
      <c r="AE383" s="64"/>
      <c r="AF383" s="64"/>
      <c r="AG383" s="64"/>
      <c r="AH383" s="64"/>
      <c r="AI383" s="64"/>
      <c r="AJ383" s="64"/>
      <c r="AK383" s="64"/>
      <c r="AL383" s="64"/>
      <c r="AM383" s="64"/>
      <c r="AN383" s="64"/>
      <c r="AO383" s="64"/>
      <c r="AP383" s="64"/>
      <c r="AQ383" s="64"/>
      <c r="AR383" s="64"/>
      <c r="AS383" s="64"/>
      <c r="AT383" s="64"/>
      <c r="AU383" s="64"/>
      <c r="AV383" s="64"/>
      <c r="AW383" s="64"/>
      <c r="AX383" s="64"/>
      <c r="AY383" s="64"/>
      <c r="AZ383" s="64"/>
    </row>
    <row r="384" spans="1:52" s="16" customFormat="1" ht="18" customHeight="1" x14ac:dyDescent="0.3">
      <c r="A384" s="70"/>
      <c r="B384" s="1"/>
      <c r="C384" s="22"/>
      <c r="D384" s="1"/>
      <c r="E384" s="1"/>
      <c r="F384" s="27">
        <v>45149</v>
      </c>
      <c r="G384" s="65">
        <v>88.424999999999997</v>
      </c>
      <c r="H384" s="65">
        <v>552.05999999999995</v>
      </c>
      <c r="I384" s="65">
        <v>81.52</v>
      </c>
      <c r="J384" s="65">
        <v>567.25</v>
      </c>
      <c r="K384" s="65">
        <v>2.77</v>
      </c>
      <c r="L384" s="65">
        <v>83.99</v>
      </c>
      <c r="M384" s="65">
        <v>86.83</v>
      </c>
      <c r="N384" s="65">
        <v>2.65</v>
      </c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65"/>
      <c r="AD384" s="65"/>
      <c r="AE384" s="65"/>
      <c r="AF384" s="65"/>
      <c r="AG384" s="65"/>
      <c r="AH384" s="65"/>
      <c r="AI384" s="65"/>
      <c r="AJ384" s="65"/>
      <c r="AK384" s="65"/>
      <c r="AL384" s="65"/>
      <c r="AM384" s="65"/>
      <c r="AN384" s="65"/>
      <c r="AO384" s="65"/>
      <c r="AP384" s="65"/>
      <c r="AQ384" s="65"/>
      <c r="AR384" s="65"/>
      <c r="AS384" s="65"/>
      <c r="AT384" s="65"/>
      <c r="AU384" s="65"/>
      <c r="AV384" s="65"/>
      <c r="AW384" s="65"/>
      <c r="AX384" s="65"/>
      <c r="AY384" s="65"/>
      <c r="AZ384" s="65"/>
    </row>
    <row r="385" spans="1:52" s="16" customFormat="1" ht="18" customHeight="1" x14ac:dyDescent="0.3">
      <c r="A385" s="70"/>
      <c r="B385" s="1"/>
      <c r="C385" s="22"/>
      <c r="D385" s="1"/>
      <c r="E385" s="1"/>
      <c r="F385" s="26">
        <v>45148</v>
      </c>
      <c r="G385" s="64">
        <v>88.27</v>
      </c>
      <c r="H385" s="64">
        <v>557.55999999999995</v>
      </c>
      <c r="I385" s="64">
        <v>82.87</v>
      </c>
      <c r="J385" s="64">
        <v>574.5</v>
      </c>
      <c r="K385" s="64">
        <v>2.7629999999999999</v>
      </c>
      <c r="L385" s="64">
        <v>83.59</v>
      </c>
      <c r="M385" s="64">
        <v>86.86</v>
      </c>
      <c r="N385" s="64">
        <v>2.65</v>
      </c>
      <c r="O385" s="64"/>
      <c r="P385" s="64"/>
      <c r="Q385" s="64"/>
      <c r="R385" s="64"/>
      <c r="S385" s="64"/>
      <c r="T385" s="64"/>
      <c r="U385" s="64"/>
      <c r="V385" s="64"/>
      <c r="W385" s="64"/>
      <c r="X385" s="64"/>
      <c r="Y385" s="64"/>
      <c r="Z385" s="64"/>
      <c r="AA385" s="64"/>
      <c r="AB385" s="64"/>
      <c r="AC385" s="64"/>
      <c r="AD385" s="64"/>
      <c r="AE385" s="64"/>
      <c r="AF385" s="64"/>
      <c r="AG385" s="64"/>
      <c r="AH385" s="64"/>
      <c r="AI385" s="64"/>
      <c r="AJ385" s="64"/>
      <c r="AK385" s="64"/>
      <c r="AL385" s="64"/>
      <c r="AM385" s="64"/>
      <c r="AN385" s="64"/>
      <c r="AO385" s="64"/>
      <c r="AP385" s="64"/>
      <c r="AQ385" s="64"/>
      <c r="AR385" s="64"/>
      <c r="AS385" s="64"/>
      <c r="AT385" s="64"/>
      <c r="AU385" s="64"/>
      <c r="AV385" s="64"/>
      <c r="AW385" s="64"/>
      <c r="AX385" s="64"/>
      <c r="AY385" s="64"/>
      <c r="AZ385" s="64"/>
    </row>
    <row r="386" spans="1:52" s="16" customFormat="1" ht="18" customHeight="1" x14ac:dyDescent="0.3">
      <c r="A386" s="70"/>
      <c r="B386" s="1"/>
      <c r="C386" s="22"/>
      <c r="D386" s="1"/>
      <c r="E386" s="1"/>
      <c r="F386" s="27">
        <v>45147</v>
      </c>
      <c r="G386" s="65">
        <v>88.454999999999998</v>
      </c>
      <c r="H386" s="65"/>
      <c r="I386" s="65">
        <v>83.94</v>
      </c>
      <c r="J386" s="65">
        <v>569.75</v>
      </c>
      <c r="K386" s="65">
        <v>2.9590000000000001</v>
      </c>
      <c r="L386" s="65">
        <v>85.15</v>
      </c>
      <c r="M386" s="65">
        <v>86.77</v>
      </c>
      <c r="N386" s="65">
        <v>2.65</v>
      </c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  <c r="AC386" s="65"/>
      <c r="AD386" s="65"/>
      <c r="AE386" s="65"/>
      <c r="AF386" s="65"/>
      <c r="AG386" s="65"/>
      <c r="AH386" s="65"/>
      <c r="AI386" s="65"/>
      <c r="AJ386" s="65"/>
      <c r="AK386" s="65"/>
      <c r="AL386" s="65"/>
      <c r="AM386" s="65"/>
      <c r="AN386" s="65"/>
      <c r="AO386" s="65"/>
      <c r="AP386" s="65"/>
      <c r="AQ386" s="65"/>
      <c r="AR386" s="65"/>
      <c r="AS386" s="65"/>
      <c r="AT386" s="65"/>
      <c r="AU386" s="65"/>
      <c r="AV386" s="65"/>
      <c r="AW386" s="65"/>
      <c r="AX386" s="65"/>
      <c r="AY386" s="65"/>
      <c r="AZ386" s="65"/>
    </row>
    <row r="387" spans="1:52" s="16" customFormat="1" ht="18" customHeight="1" x14ac:dyDescent="0.3">
      <c r="A387" s="70"/>
      <c r="B387" s="1"/>
      <c r="C387" s="22"/>
      <c r="D387" s="1"/>
      <c r="E387" s="1"/>
      <c r="F387" s="26">
        <v>45146</v>
      </c>
      <c r="G387" s="64">
        <v>86.655000000000001</v>
      </c>
      <c r="H387" s="64">
        <v>537.24</v>
      </c>
      <c r="I387" s="64">
        <v>78.77</v>
      </c>
      <c r="J387" s="64">
        <v>549.5</v>
      </c>
      <c r="K387" s="64">
        <v>2.7770000000000001</v>
      </c>
      <c r="L387" s="64">
        <v>84.1</v>
      </c>
      <c r="M387" s="64">
        <v>84.81</v>
      </c>
      <c r="N387" s="64">
        <v>2.65</v>
      </c>
      <c r="O387" s="64"/>
      <c r="P387" s="64"/>
      <c r="Q387" s="64"/>
      <c r="R387" s="64"/>
      <c r="S387" s="64"/>
      <c r="T387" s="64"/>
      <c r="U387" s="64"/>
      <c r="V387" s="64"/>
      <c r="W387" s="64"/>
      <c r="X387" s="64"/>
      <c r="Y387" s="64"/>
      <c r="Z387" s="64"/>
      <c r="AA387" s="64"/>
      <c r="AB387" s="64"/>
      <c r="AC387" s="64"/>
      <c r="AD387" s="64"/>
      <c r="AE387" s="64"/>
      <c r="AF387" s="64"/>
      <c r="AG387" s="64"/>
      <c r="AH387" s="64"/>
      <c r="AI387" s="64"/>
      <c r="AJ387" s="64"/>
      <c r="AK387" s="64"/>
      <c r="AL387" s="64"/>
      <c r="AM387" s="64"/>
      <c r="AN387" s="64"/>
      <c r="AO387" s="64"/>
      <c r="AP387" s="64"/>
      <c r="AQ387" s="64"/>
      <c r="AR387" s="64"/>
      <c r="AS387" s="64"/>
      <c r="AT387" s="64"/>
      <c r="AU387" s="64"/>
      <c r="AV387" s="64"/>
      <c r="AW387" s="64"/>
      <c r="AX387" s="64"/>
      <c r="AY387" s="64"/>
      <c r="AZ387" s="64"/>
    </row>
    <row r="388" spans="1:52" s="16" customFormat="1" ht="18" customHeight="1" x14ac:dyDescent="0.3">
      <c r="A388" s="70"/>
      <c r="B388" s="1"/>
      <c r="C388" s="22"/>
      <c r="D388" s="1"/>
      <c r="E388" s="1"/>
      <c r="F388" s="27">
        <v>45145</v>
      </c>
      <c r="G388" s="65">
        <v>86.55</v>
      </c>
      <c r="H388" s="65">
        <v>547.91999999999996</v>
      </c>
      <c r="I388" s="65">
        <v>77.349999999999994</v>
      </c>
      <c r="J388" s="65">
        <v>553.75</v>
      </c>
      <c r="K388" s="65">
        <v>2.7250000000000001</v>
      </c>
      <c r="L388" s="65">
        <v>83.04</v>
      </c>
      <c r="M388" s="65">
        <v>85.1</v>
      </c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  <c r="AC388" s="65"/>
      <c r="AD388" s="65"/>
      <c r="AE388" s="65"/>
      <c r="AF388" s="65"/>
      <c r="AG388" s="65"/>
      <c r="AH388" s="65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</row>
    <row r="389" spans="1:52" s="16" customFormat="1" ht="18" customHeight="1" x14ac:dyDescent="0.3">
      <c r="A389" s="70"/>
      <c r="B389" s="1"/>
      <c r="C389" s="22"/>
      <c r="D389" s="1"/>
      <c r="E389" s="1"/>
      <c r="F389" s="26">
        <v>45142</v>
      </c>
      <c r="G389" s="64">
        <v>86.86</v>
      </c>
      <c r="H389" s="64">
        <v>555.48</v>
      </c>
      <c r="I389" s="64">
        <v>80.08</v>
      </c>
      <c r="J389" s="64">
        <v>560.5</v>
      </c>
      <c r="K389" s="64">
        <v>2.577</v>
      </c>
      <c r="L389" s="64">
        <v>83.52</v>
      </c>
      <c r="M389" s="64">
        <v>85.63</v>
      </c>
      <c r="N389" s="64">
        <v>1.95</v>
      </c>
      <c r="O389" s="64"/>
      <c r="P389" s="64"/>
      <c r="Q389" s="64"/>
      <c r="R389" s="64"/>
      <c r="S389" s="64"/>
      <c r="T389" s="64"/>
      <c r="U389" s="64"/>
      <c r="V389" s="64"/>
      <c r="W389" s="64"/>
      <c r="X389" s="64"/>
      <c r="Y389" s="64"/>
      <c r="Z389" s="64"/>
      <c r="AA389" s="64"/>
      <c r="AB389" s="64"/>
      <c r="AC389" s="64"/>
      <c r="AD389" s="64"/>
      <c r="AE389" s="64"/>
      <c r="AF389" s="64"/>
      <c r="AG389" s="64"/>
      <c r="AH389" s="64"/>
      <c r="AI389" s="64"/>
      <c r="AJ389" s="64"/>
      <c r="AK389" s="64"/>
      <c r="AL389" s="64"/>
      <c r="AM389" s="64"/>
      <c r="AN389" s="64"/>
      <c r="AO389" s="64"/>
      <c r="AP389" s="64"/>
      <c r="AQ389" s="64"/>
      <c r="AR389" s="64"/>
      <c r="AS389" s="64"/>
      <c r="AT389" s="64"/>
      <c r="AU389" s="64"/>
      <c r="AV389" s="64"/>
      <c r="AW389" s="64"/>
      <c r="AX389" s="64"/>
      <c r="AY389" s="64"/>
      <c r="AZ389" s="64"/>
    </row>
    <row r="390" spans="1:52" s="16" customFormat="1" ht="18" customHeight="1" x14ac:dyDescent="0.3">
      <c r="A390" s="70"/>
      <c r="B390" s="1"/>
      <c r="C390" s="22"/>
      <c r="D390" s="1"/>
      <c r="E390" s="1"/>
      <c r="F390" s="27">
        <v>45141</v>
      </c>
      <c r="G390" s="65">
        <v>85.8</v>
      </c>
      <c r="H390" s="65">
        <v>539.14</v>
      </c>
      <c r="I390" s="65">
        <v>80.53</v>
      </c>
      <c r="J390" s="65">
        <v>547.25</v>
      </c>
      <c r="K390" s="65">
        <v>2.5649999999999999</v>
      </c>
      <c r="L390" s="65">
        <v>82.05</v>
      </c>
      <c r="M390" s="65">
        <v>84.55</v>
      </c>
      <c r="N390" s="65">
        <v>1.95</v>
      </c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</row>
    <row r="391" spans="1:52" s="16" customFormat="1" ht="18" customHeight="1" x14ac:dyDescent="0.3">
      <c r="A391" s="70"/>
      <c r="B391" s="1"/>
      <c r="C391" s="22"/>
      <c r="D391" s="1"/>
      <c r="E391" s="1"/>
      <c r="F391" s="26">
        <v>45140</v>
      </c>
      <c r="G391" s="64">
        <v>84.174999999999997</v>
      </c>
      <c r="H391" s="64">
        <v>563.20000000000005</v>
      </c>
      <c r="I391" s="64">
        <v>80.11</v>
      </c>
      <c r="J391" s="64">
        <v>544</v>
      </c>
      <c r="K391" s="64">
        <v>2.4769999999999999</v>
      </c>
      <c r="L391" s="64">
        <v>80.06</v>
      </c>
      <c r="M391" s="64">
        <v>83.09</v>
      </c>
      <c r="N391" s="64">
        <v>1.95</v>
      </c>
      <c r="O391" s="64"/>
      <c r="P391" s="64"/>
      <c r="Q391" s="64"/>
      <c r="R391" s="64"/>
      <c r="S391" s="64"/>
      <c r="T391" s="64"/>
      <c r="U391" s="64"/>
      <c r="V391" s="64"/>
      <c r="W391" s="64"/>
      <c r="X391" s="64"/>
      <c r="Y391" s="64"/>
      <c r="Z391" s="64"/>
      <c r="AA391" s="64"/>
      <c r="AB391" s="64"/>
      <c r="AC391" s="64"/>
      <c r="AD391" s="64"/>
      <c r="AE391" s="64"/>
      <c r="AF391" s="64"/>
      <c r="AG391" s="64"/>
      <c r="AH391" s="64"/>
      <c r="AI391" s="64"/>
      <c r="AJ391" s="64"/>
      <c r="AK391" s="64"/>
      <c r="AL391" s="64"/>
      <c r="AM391" s="64"/>
      <c r="AN391" s="64"/>
      <c r="AO391" s="64"/>
      <c r="AP391" s="64"/>
      <c r="AQ391" s="64"/>
      <c r="AR391" s="64"/>
      <c r="AS391" s="64"/>
      <c r="AT391" s="64"/>
      <c r="AU391" s="64"/>
      <c r="AV391" s="64"/>
      <c r="AW391" s="64"/>
      <c r="AX391" s="64"/>
      <c r="AY391" s="64"/>
      <c r="AZ391" s="64"/>
    </row>
    <row r="392" spans="1:52" s="16" customFormat="1" ht="18" customHeight="1" x14ac:dyDescent="0.3">
      <c r="A392" s="70"/>
      <c r="B392" s="1"/>
      <c r="C392" s="22"/>
      <c r="D392" s="1"/>
      <c r="E392" s="1"/>
      <c r="F392" s="27">
        <v>45139</v>
      </c>
      <c r="G392" s="65">
        <v>85.275000000000006</v>
      </c>
      <c r="H392" s="65">
        <v>538.02</v>
      </c>
      <c r="I392" s="65">
        <v>82.51</v>
      </c>
      <c r="J392" s="65">
        <v>556.25</v>
      </c>
      <c r="K392" s="65">
        <v>2.56</v>
      </c>
      <c r="L392" s="65">
        <v>82.23</v>
      </c>
      <c r="M392" s="65">
        <v>84.57</v>
      </c>
      <c r="N392" s="65">
        <v>1.85</v>
      </c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  <c r="AD392" s="65"/>
      <c r="AE392" s="65"/>
      <c r="AF392" s="65"/>
      <c r="AG392" s="65"/>
      <c r="AH392" s="65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</row>
    <row r="393" spans="1:52" s="16" customFormat="1" ht="18" customHeight="1" x14ac:dyDescent="0.3">
      <c r="A393" s="70"/>
      <c r="B393" s="1"/>
      <c r="C393" s="22"/>
      <c r="D393" s="1"/>
      <c r="E393" s="1"/>
      <c r="F393" s="26">
        <v>45138</v>
      </c>
      <c r="G393" s="64">
        <v>85.655000000000001</v>
      </c>
      <c r="H393" s="64">
        <v>519.23</v>
      </c>
      <c r="I393" s="64">
        <v>79.11</v>
      </c>
      <c r="J393" s="64">
        <v>548.75</v>
      </c>
      <c r="K393" s="64">
        <v>2.6339999999999999</v>
      </c>
      <c r="L393" s="64">
        <v>82.43</v>
      </c>
      <c r="M393" s="64">
        <v>85.59</v>
      </c>
      <c r="N393" s="64">
        <v>2</v>
      </c>
      <c r="O393" s="64"/>
      <c r="P393" s="64"/>
      <c r="Q393" s="64"/>
      <c r="R393" s="64"/>
      <c r="S393" s="64"/>
      <c r="T393" s="64"/>
      <c r="U393" s="64"/>
      <c r="V393" s="64"/>
      <c r="W393" s="64"/>
      <c r="X393" s="64"/>
      <c r="Y393" s="64"/>
      <c r="Z393" s="64"/>
      <c r="AA393" s="64"/>
      <c r="AB393" s="64"/>
      <c r="AC393" s="64"/>
      <c r="AD393" s="64"/>
      <c r="AE393" s="64"/>
      <c r="AF393" s="64"/>
      <c r="AG393" s="64"/>
      <c r="AH393" s="64"/>
      <c r="AI393" s="64"/>
      <c r="AJ393" s="64"/>
      <c r="AK393" s="64"/>
      <c r="AL393" s="64"/>
      <c r="AM393" s="64"/>
      <c r="AN393" s="64"/>
      <c r="AO393" s="64"/>
      <c r="AP393" s="64"/>
      <c r="AQ393" s="64"/>
      <c r="AR393" s="64"/>
      <c r="AS393" s="64"/>
      <c r="AT393" s="64"/>
      <c r="AU393" s="64"/>
      <c r="AV393" s="64"/>
      <c r="AW393" s="64"/>
      <c r="AX393" s="64"/>
      <c r="AY393" s="64"/>
      <c r="AZ393" s="64"/>
    </row>
    <row r="394" spans="1:52" s="16" customFormat="1" ht="18" customHeight="1" x14ac:dyDescent="0.3">
      <c r="A394" s="70"/>
      <c r="B394" s="1"/>
      <c r="C394" s="22"/>
      <c r="D394" s="1"/>
      <c r="E394" s="1"/>
      <c r="F394" s="27">
        <v>45135</v>
      </c>
      <c r="G394" s="65">
        <v>83.995000000000005</v>
      </c>
      <c r="H394" s="65">
        <v>510.08</v>
      </c>
      <c r="I394" s="65">
        <v>78.09</v>
      </c>
      <c r="J394" s="65">
        <v>537</v>
      </c>
      <c r="K394" s="65">
        <v>2.6379999999999999</v>
      </c>
      <c r="L394" s="65">
        <v>81.319999999999993</v>
      </c>
      <c r="M394" s="65">
        <v>83.99</v>
      </c>
      <c r="N394" s="65">
        <v>2</v>
      </c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  <c r="AD394" s="65"/>
      <c r="AE394" s="65"/>
      <c r="AF394" s="65"/>
      <c r="AG394" s="65"/>
      <c r="AH394" s="65"/>
      <c r="AI394" s="65"/>
      <c r="AJ394" s="65"/>
      <c r="AK394" s="65"/>
      <c r="AL394" s="65"/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</row>
    <row r="395" spans="1:52" s="16" customFormat="1" ht="18" customHeight="1" x14ac:dyDescent="0.3">
      <c r="A395" s="70"/>
      <c r="B395" s="1"/>
      <c r="C395" s="22"/>
      <c r="D395" s="1"/>
      <c r="E395" s="1"/>
      <c r="F395" s="26">
        <v>45134</v>
      </c>
      <c r="G395" s="64">
        <v>83.834999999999994</v>
      </c>
      <c r="H395" s="64">
        <v>504.12</v>
      </c>
      <c r="I395" s="64">
        <v>77.22</v>
      </c>
      <c r="J395" s="64">
        <v>529.25</v>
      </c>
      <c r="K395" s="64">
        <v>2.492</v>
      </c>
      <c r="L395" s="64">
        <v>80.489999999999995</v>
      </c>
      <c r="M395" s="64">
        <v>83.84</v>
      </c>
      <c r="N395" s="64">
        <v>2</v>
      </c>
      <c r="O395" s="64"/>
      <c r="P395" s="64"/>
      <c r="Q395" s="64"/>
      <c r="R395" s="64"/>
      <c r="S395" s="64"/>
      <c r="T395" s="64"/>
      <c r="U395" s="64"/>
      <c r="V395" s="64"/>
      <c r="W395" s="64"/>
      <c r="X395" s="64"/>
      <c r="Y395" s="64"/>
      <c r="Z395" s="64"/>
      <c r="AA395" s="64"/>
      <c r="AB395" s="64"/>
      <c r="AC395" s="64"/>
      <c r="AD395" s="64"/>
      <c r="AE395" s="64"/>
      <c r="AF395" s="64"/>
      <c r="AG395" s="64"/>
      <c r="AH395" s="64"/>
      <c r="AI395" s="64"/>
      <c r="AJ395" s="64"/>
      <c r="AK395" s="64"/>
      <c r="AL395" s="64"/>
      <c r="AM395" s="64"/>
      <c r="AN395" s="64"/>
      <c r="AO395" s="64"/>
      <c r="AP395" s="64"/>
      <c r="AQ395" s="64"/>
      <c r="AR395" s="64"/>
      <c r="AS395" s="64"/>
      <c r="AT395" s="64"/>
      <c r="AU395" s="64"/>
      <c r="AV395" s="64"/>
      <c r="AW395" s="64"/>
      <c r="AX395" s="64"/>
      <c r="AY395" s="64"/>
      <c r="AZ395" s="64"/>
    </row>
    <row r="396" spans="1:52" s="16" customFormat="1" ht="18" customHeight="1" x14ac:dyDescent="0.3">
      <c r="A396" s="70"/>
      <c r="B396" s="1"/>
      <c r="C396" s="22"/>
      <c r="D396" s="1"/>
      <c r="E396" s="1"/>
      <c r="F396" s="27">
        <v>45133</v>
      </c>
      <c r="G396" s="65">
        <v>83.82</v>
      </c>
      <c r="H396" s="65">
        <v>501.16</v>
      </c>
      <c r="I396" s="65">
        <v>75</v>
      </c>
      <c r="J396" s="65">
        <v>520.75</v>
      </c>
      <c r="K396" s="65">
        <v>2.665</v>
      </c>
      <c r="L396" s="65">
        <v>79.34</v>
      </c>
      <c r="M396" s="65">
        <v>83.62</v>
      </c>
      <c r="N396" s="65">
        <v>2</v>
      </c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</row>
    <row r="397" spans="1:52" s="16" customFormat="1" ht="18" customHeight="1" x14ac:dyDescent="0.3">
      <c r="A397" s="70"/>
      <c r="B397" s="1"/>
      <c r="C397" s="22"/>
      <c r="D397" s="1"/>
      <c r="E397" s="1"/>
      <c r="F397" s="26">
        <v>45132</v>
      </c>
      <c r="G397" s="64">
        <v>82.935000000000002</v>
      </c>
      <c r="H397" s="64">
        <v>496.35</v>
      </c>
      <c r="I397" s="64">
        <v>73.38</v>
      </c>
      <c r="J397" s="64">
        <v>517.75</v>
      </c>
      <c r="K397" s="64">
        <v>2.73</v>
      </c>
      <c r="L397" s="64">
        <v>80.98</v>
      </c>
      <c r="M397" s="64">
        <v>82.97</v>
      </c>
      <c r="N397" s="64">
        <v>1.95</v>
      </c>
      <c r="O397" s="64"/>
      <c r="P397" s="64"/>
      <c r="Q397" s="64"/>
      <c r="R397" s="64"/>
      <c r="S397" s="64"/>
      <c r="T397" s="64"/>
      <c r="U397" s="64"/>
      <c r="V397" s="64"/>
      <c r="W397" s="64"/>
      <c r="X397" s="64"/>
      <c r="Y397" s="64"/>
      <c r="Z397" s="64"/>
      <c r="AA397" s="64"/>
      <c r="AB397" s="64"/>
      <c r="AC397" s="64"/>
      <c r="AD397" s="64"/>
      <c r="AE397" s="64"/>
      <c r="AF397" s="64"/>
      <c r="AG397" s="64"/>
      <c r="AH397" s="64"/>
      <c r="AI397" s="64"/>
      <c r="AJ397" s="64"/>
      <c r="AK397" s="64"/>
      <c r="AL397" s="64"/>
      <c r="AM397" s="64"/>
      <c r="AN397" s="64"/>
      <c r="AO397" s="64"/>
      <c r="AP397" s="64"/>
      <c r="AQ397" s="64"/>
      <c r="AR397" s="64"/>
      <c r="AS397" s="64"/>
      <c r="AT397" s="64"/>
      <c r="AU397" s="64"/>
      <c r="AV397" s="64"/>
      <c r="AW397" s="64"/>
      <c r="AX397" s="64"/>
      <c r="AY397" s="64"/>
      <c r="AZ397" s="64"/>
    </row>
    <row r="398" spans="1:52" s="16" customFormat="1" ht="18" customHeight="1" x14ac:dyDescent="0.3">
      <c r="A398" s="70"/>
      <c r="B398" s="1"/>
      <c r="C398" s="22"/>
      <c r="D398" s="1"/>
      <c r="E398" s="1"/>
      <c r="F398" s="27">
        <v>45131</v>
      </c>
      <c r="G398" s="65">
        <v>82.465000000000003</v>
      </c>
      <c r="H398" s="65">
        <v>492.95</v>
      </c>
      <c r="I398" s="65">
        <v>72.5</v>
      </c>
      <c r="J398" s="65">
        <v>512.25</v>
      </c>
      <c r="K398" s="65">
        <v>2.6850000000000001</v>
      </c>
      <c r="L398" s="65">
        <v>80.180000000000007</v>
      </c>
      <c r="M398" s="65">
        <v>82.53</v>
      </c>
      <c r="N398" s="65">
        <v>1.95</v>
      </c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  <c r="AH398" s="65"/>
      <c r="AI398" s="65"/>
      <c r="AJ398" s="65"/>
      <c r="AK398" s="65"/>
      <c r="AL398" s="65"/>
      <c r="AM398" s="65"/>
      <c r="AN398" s="65"/>
      <c r="AO398" s="65"/>
      <c r="AP398" s="65"/>
      <c r="AQ398" s="65"/>
      <c r="AR398" s="65"/>
      <c r="AS398" s="65"/>
      <c r="AT398" s="65"/>
      <c r="AU398" s="65"/>
      <c r="AV398" s="65"/>
      <c r="AW398" s="65"/>
      <c r="AX398" s="65"/>
      <c r="AY398" s="65"/>
      <c r="AZ398" s="65"/>
    </row>
    <row r="399" spans="1:52" s="16" customFormat="1" ht="18" customHeight="1" x14ac:dyDescent="0.3">
      <c r="A399" s="70"/>
      <c r="B399" s="1"/>
      <c r="C399" s="22"/>
      <c r="D399" s="1"/>
      <c r="E399" s="1"/>
      <c r="F399" s="26">
        <v>45128</v>
      </c>
      <c r="G399" s="64">
        <v>80.364999999999995</v>
      </c>
      <c r="H399" s="64">
        <v>484.87</v>
      </c>
      <c r="I399" s="64">
        <v>71.25</v>
      </c>
      <c r="J399" s="64">
        <v>497.5</v>
      </c>
      <c r="K399" s="64">
        <v>2.7130000000000001</v>
      </c>
      <c r="L399" s="64">
        <v>78.209999999999994</v>
      </c>
      <c r="M399" s="64">
        <v>80.36</v>
      </c>
      <c r="N399" s="64">
        <v>2</v>
      </c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  <c r="AA399" s="64"/>
      <c r="AB399" s="64"/>
      <c r="AC399" s="64"/>
      <c r="AD399" s="64"/>
      <c r="AE399" s="64"/>
      <c r="AF399" s="64"/>
      <c r="AG399" s="64"/>
      <c r="AH399" s="64"/>
      <c r="AI399" s="64"/>
      <c r="AJ399" s="64"/>
      <c r="AK399" s="64"/>
      <c r="AL399" s="64"/>
      <c r="AM399" s="64"/>
      <c r="AN399" s="64"/>
      <c r="AO399" s="64"/>
      <c r="AP399" s="64"/>
      <c r="AQ399" s="64"/>
      <c r="AR399" s="64"/>
      <c r="AS399" s="64"/>
      <c r="AT399" s="64"/>
      <c r="AU399" s="64"/>
      <c r="AV399" s="64"/>
      <c r="AW399" s="64"/>
      <c r="AX399" s="64"/>
      <c r="AY399" s="64"/>
      <c r="AZ399" s="64"/>
    </row>
    <row r="400" spans="1:52" s="16" customFormat="1" ht="18" customHeight="1" x14ac:dyDescent="0.3">
      <c r="A400" s="70"/>
      <c r="B400" s="1"/>
      <c r="C400" s="22"/>
      <c r="D400" s="1"/>
      <c r="E400" s="1"/>
      <c r="F400" s="27">
        <v>45127</v>
      </c>
      <c r="G400" s="65">
        <v>79.114999999999995</v>
      </c>
      <c r="H400" s="65">
        <v>477.03</v>
      </c>
      <c r="I400" s="65">
        <v>69.97</v>
      </c>
      <c r="J400" s="65">
        <v>489</v>
      </c>
      <c r="K400" s="65">
        <v>2.7570000000000001</v>
      </c>
      <c r="L400" s="65">
        <v>77.209999999999994</v>
      </c>
      <c r="M400" s="65">
        <v>79.209999999999994</v>
      </c>
      <c r="N400" s="65">
        <v>2</v>
      </c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</row>
    <row r="401" spans="1:52" s="16" customFormat="1" ht="18" customHeight="1" x14ac:dyDescent="0.3">
      <c r="A401" s="70"/>
      <c r="B401" s="1"/>
      <c r="C401" s="22"/>
      <c r="D401" s="1"/>
      <c r="E401" s="1"/>
      <c r="F401" s="26">
        <v>45126</v>
      </c>
      <c r="G401" s="64">
        <v>80.209999999999994</v>
      </c>
      <c r="H401" s="64">
        <v>472.31</v>
      </c>
      <c r="I401" s="64">
        <v>70.63</v>
      </c>
      <c r="J401" s="64">
        <v>496.25</v>
      </c>
      <c r="K401" s="64">
        <v>2.6030000000000002</v>
      </c>
      <c r="L401" s="64">
        <v>76.94</v>
      </c>
      <c r="M401" s="64">
        <v>80.3</v>
      </c>
      <c r="N401" s="64">
        <v>2</v>
      </c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  <c r="AA401" s="64"/>
      <c r="AB401" s="64"/>
      <c r="AC401" s="64"/>
      <c r="AD401" s="64"/>
      <c r="AE401" s="64"/>
      <c r="AF401" s="64"/>
      <c r="AG401" s="64"/>
      <c r="AH401" s="64"/>
      <c r="AI401" s="64"/>
      <c r="AJ401" s="64"/>
      <c r="AK401" s="64"/>
      <c r="AL401" s="64"/>
      <c r="AM401" s="64"/>
      <c r="AN401" s="64"/>
      <c r="AO401" s="64"/>
      <c r="AP401" s="64"/>
      <c r="AQ401" s="64"/>
      <c r="AR401" s="64"/>
      <c r="AS401" s="64"/>
      <c r="AT401" s="64"/>
      <c r="AU401" s="64"/>
      <c r="AV401" s="64"/>
      <c r="AW401" s="64"/>
      <c r="AX401" s="64"/>
      <c r="AY401" s="64"/>
      <c r="AZ401" s="64"/>
    </row>
    <row r="402" spans="1:52" s="16" customFormat="1" ht="18" customHeight="1" x14ac:dyDescent="0.3">
      <c r="A402" s="70"/>
      <c r="B402" s="1"/>
      <c r="C402" s="22"/>
      <c r="D402" s="1"/>
      <c r="E402" s="1"/>
      <c r="F402" s="27">
        <v>45125</v>
      </c>
      <c r="G402" s="65">
        <v>79.41</v>
      </c>
      <c r="H402" s="65">
        <v>463.29</v>
      </c>
      <c r="I402" s="65">
        <v>70.599999999999994</v>
      </c>
      <c r="J402" s="65">
        <v>488.5</v>
      </c>
      <c r="K402" s="65">
        <v>2.629</v>
      </c>
      <c r="L402" s="65">
        <v>76.87</v>
      </c>
      <c r="M402" s="65">
        <v>79.430000000000007</v>
      </c>
      <c r="N402" s="65">
        <v>2</v>
      </c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</row>
    <row r="403" spans="1:52" s="16" customFormat="1" ht="18" customHeight="1" x14ac:dyDescent="0.3">
      <c r="A403" s="70"/>
      <c r="B403" s="1"/>
      <c r="C403" s="22"/>
      <c r="D403" s="1"/>
      <c r="E403" s="1"/>
      <c r="F403" s="26">
        <v>45124</v>
      </c>
      <c r="G403" s="64">
        <v>78.635000000000005</v>
      </c>
      <c r="H403" s="64">
        <v>462.97</v>
      </c>
      <c r="I403" s="64">
        <v>68.599999999999994</v>
      </c>
      <c r="J403" s="64">
        <v>486.25</v>
      </c>
      <c r="K403" s="64">
        <v>2.512</v>
      </c>
      <c r="L403" s="64">
        <v>75.98</v>
      </c>
      <c r="M403" s="64">
        <v>79</v>
      </c>
      <c r="N403" s="64">
        <v>1.95</v>
      </c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  <c r="AA403" s="64"/>
      <c r="AB403" s="64"/>
      <c r="AC403" s="64"/>
      <c r="AD403" s="64"/>
      <c r="AE403" s="64"/>
      <c r="AF403" s="64"/>
      <c r="AG403" s="64"/>
      <c r="AH403" s="64"/>
      <c r="AI403" s="64"/>
      <c r="AJ403" s="64"/>
      <c r="AK403" s="64"/>
      <c r="AL403" s="64"/>
      <c r="AM403" s="64"/>
      <c r="AN403" s="64"/>
      <c r="AO403" s="64"/>
      <c r="AP403" s="64"/>
      <c r="AQ403" s="64"/>
      <c r="AR403" s="64"/>
      <c r="AS403" s="64"/>
      <c r="AT403" s="64"/>
      <c r="AU403" s="64"/>
      <c r="AV403" s="64"/>
      <c r="AW403" s="64"/>
      <c r="AX403" s="64"/>
      <c r="AY403" s="64"/>
      <c r="AZ403" s="64"/>
    </row>
    <row r="404" spans="1:52" s="16" customFormat="1" ht="18" customHeight="1" x14ac:dyDescent="0.3">
      <c r="A404" s="70"/>
      <c r="B404" s="1"/>
      <c r="C404" s="22"/>
      <c r="D404" s="1"/>
      <c r="E404" s="1"/>
      <c r="F404" s="27">
        <v>45121</v>
      </c>
      <c r="G404" s="65">
        <v>79.795000000000002</v>
      </c>
      <c r="H404" s="65">
        <v>480.35</v>
      </c>
      <c r="I404" s="65">
        <v>69.290000000000006</v>
      </c>
      <c r="J404" s="65">
        <v>492.25</v>
      </c>
      <c r="K404" s="65">
        <v>2.5390000000000001</v>
      </c>
      <c r="L404" s="65">
        <v>77.41</v>
      </c>
      <c r="M404" s="65">
        <v>80.03</v>
      </c>
      <c r="N404" s="65">
        <v>1.9</v>
      </c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</row>
    <row r="405" spans="1:52" s="16" customFormat="1" ht="18" customHeight="1" x14ac:dyDescent="0.3">
      <c r="A405" s="70"/>
      <c r="B405" s="1"/>
      <c r="C405" s="22"/>
      <c r="D405" s="1"/>
      <c r="E405" s="1"/>
      <c r="F405" s="26">
        <v>45120</v>
      </c>
      <c r="G405" s="64">
        <v>80.37</v>
      </c>
      <c r="H405" s="64">
        <v>472.49</v>
      </c>
      <c r="I405" s="64">
        <v>70.92</v>
      </c>
      <c r="J405" s="64">
        <v>505.25</v>
      </c>
      <c r="K405" s="64">
        <v>2.5449999999999999</v>
      </c>
      <c r="L405" s="64">
        <v>78.489999999999995</v>
      </c>
      <c r="M405" s="64">
        <v>80.540000000000006</v>
      </c>
      <c r="N405" s="64">
        <v>1.7</v>
      </c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  <c r="AA405" s="64"/>
      <c r="AB405" s="64"/>
      <c r="AC405" s="64"/>
      <c r="AD405" s="64"/>
      <c r="AE405" s="64"/>
      <c r="AF405" s="64"/>
      <c r="AG405" s="64"/>
      <c r="AH405" s="64"/>
      <c r="AI405" s="64"/>
      <c r="AJ405" s="64"/>
      <c r="AK405" s="64"/>
      <c r="AL405" s="64"/>
      <c r="AM405" s="64"/>
      <c r="AN405" s="64"/>
      <c r="AO405" s="64"/>
      <c r="AP405" s="64"/>
      <c r="AQ405" s="64"/>
      <c r="AR405" s="64"/>
      <c r="AS405" s="64"/>
      <c r="AT405" s="64"/>
      <c r="AU405" s="64"/>
      <c r="AV405" s="64"/>
      <c r="AW405" s="64"/>
      <c r="AX405" s="64"/>
      <c r="AY405" s="64"/>
      <c r="AZ405" s="64"/>
    </row>
    <row r="406" spans="1:52" s="16" customFormat="1" ht="18" customHeight="1" x14ac:dyDescent="0.3">
      <c r="A406" s="70"/>
      <c r="B406" s="1"/>
      <c r="C406" s="22"/>
      <c r="D406" s="1"/>
      <c r="E406" s="1"/>
      <c r="F406" s="27">
        <v>45119</v>
      </c>
      <c r="G406" s="65">
        <v>80.25</v>
      </c>
      <c r="H406" s="65">
        <v>470.32</v>
      </c>
      <c r="I406" s="65">
        <v>69.56</v>
      </c>
      <c r="J406" s="65">
        <v>501.75</v>
      </c>
      <c r="K406" s="65">
        <v>2.6320000000000001</v>
      </c>
      <c r="L406" s="65">
        <v>77.209999999999994</v>
      </c>
      <c r="M406" s="65">
        <v>79.92</v>
      </c>
      <c r="N406" s="65">
        <v>1.5</v>
      </c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</row>
    <row r="407" spans="1:52" s="16" customFormat="1" ht="18" customHeight="1" x14ac:dyDescent="0.3">
      <c r="A407" s="70"/>
      <c r="B407" s="1"/>
      <c r="C407" s="22"/>
      <c r="D407" s="1"/>
      <c r="E407" s="1"/>
      <c r="F407" s="26">
        <v>45118</v>
      </c>
      <c r="G407" s="64">
        <v>79.53</v>
      </c>
      <c r="H407" s="64">
        <v>471.17</v>
      </c>
      <c r="I407" s="64">
        <v>68.3</v>
      </c>
      <c r="J407" s="64">
        <v>502.25</v>
      </c>
      <c r="K407" s="64">
        <v>2.7309999999999999</v>
      </c>
      <c r="L407" s="64">
        <v>76.58</v>
      </c>
      <c r="M407" s="64">
        <v>79.069999999999993</v>
      </c>
      <c r="N407" s="64">
        <v>1.3</v>
      </c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  <c r="AA407" s="64"/>
      <c r="AB407" s="64"/>
      <c r="AC407" s="64"/>
      <c r="AD407" s="64"/>
      <c r="AE407" s="64"/>
      <c r="AF407" s="64"/>
      <c r="AG407" s="64"/>
      <c r="AH407" s="64"/>
      <c r="AI407" s="64"/>
      <c r="AJ407" s="64"/>
      <c r="AK407" s="64"/>
      <c r="AL407" s="64"/>
      <c r="AM407" s="64"/>
      <c r="AN407" s="64"/>
      <c r="AO407" s="64"/>
      <c r="AP407" s="64"/>
      <c r="AQ407" s="64"/>
      <c r="AR407" s="64"/>
      <c r="AS407" s="64"/>
      <c r="AT407" s="64"/>
      <c r="AU407" s="64"/>
      <c r="AV407" s="64"/>
      <c r="AW407" s="64"/>
      <c r="AX407" s="64"/>
      <c r="AY407" s="64"/>
      <c r="AZ407" s="64"/>
    </row>
    <row r="408" spans="1:52" s="16" customFormat="1" ht="18" customHeight="1" x14ac:dyDescent="0.3">
      <c r="A408" s="70"/>
      <c r="B408" s="1"/>
      <c r="C408" s="22"/>
      <c r="D408" s="1"/>
      <c r="E408" s="1"/>
      <c r="F408" s="27">
        <v>45117</v>
      </c>
      <c r="G408" s="65">
        <v>78.790000000000006</v>
      </c>
      <c r="H408" s="65">
        <v>463.39</v>
      </c>
      <c r="I408" s="65">
        <v>67.63</v>
      </c>
      <c r="J408" s="65">
        <v>503</v>
      </c>
      <c r="K408" s="65">
        <v>2.669</v>
      </c>
      <c r="L408" s="65">
        <v>75.02</v>
      </c>
      <c r="M408" s="65">
        <v>78.319999999999993</v>
      </c>
      <c r="N408" s="65">
        <v>1.25</v>
      </c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</row>
    <row r="409" spans="1:52" s="16" customFormat="1" ht="18" customHeight="1" x14ac:dyDescent="0.3">
      <c r="A409" s="70"/>
      <c r="B409" s="1"/>
      <c r="C409" s="22"/>
      <c r="D409" s="1"/>
      <c r="E409" s="1"/>
      <c r="F409" s="26">
        <v>45114</v>
      </c>
      <c r="G409" s="64">
        <v>77.94</v>
      </c>
      <c r="H409" s="64">
        <v>458.63</v>
      </c>
      <c r="I409" s="64">
        <v>70.73</v>
      </c>
      <c r="J409" s="64">
        <v>496.75</v>
      </c>
      <c r="K409" s="64">
        <v>2.5819999999999999</v>
      </c>
      <c r="L409" s="64">
        <v>75.510000000000005</v>
      </c>
      <c r="M409" s="64">
        <v>77.45</v>
      </c>
      <c r="N409" s="64">
        <v>1.25</v>
      </c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  <c r="AA409" s="64"/>
      <c r="AB409" s="64"/>
      <c r="AC409" s="64"/>
      <c r="AD409" s="64"/>
      <c r="AE409" s="64"/>
      <c r="AF409" s="64"/>
      <c r="AG409" s="64"/>
      <c r="AH409" s="64"/>
      <c r="AI409" s="64"/>
      <c r="AJ409" s="64"/>
      <c r="AK409" s="64"/>
      <c r="AL409" s="64"/>
      <c r="AM409" s="64"/>
      <c r="AN409" s="64"/>
      <c r="AO409" s="64"/>
      <c r="AP409" s="64"/>
      <c r="AQ409" s="64"/>
      <c r="AR409" s="64"/>
      <c r="AS409" s="64"/>
      <c r="AT409" s="64"/>
      <c r="AU409" s="64"/>
      <c r="AV409" s="64"/>
      <c r="AW409" s="64"/>
      <c r="AX409" s="64"/>
      <c r="AY409" s="64"/>
      <c r="AZ409" s="64"/>
    </row>
    <row r="410" spans="1:52" s="16" customFormat="1" ht="18" customHeight="1" x14ac:dyDescent="0.3">
      <c r="A410" s="70"/>
      <c r="B410" s="1"/>
      <c r="C410" s="22"/>
      <c r="D410" s="1"/>
      <c r="E410" s="1"/>
      <c r="F410" s="27">
        <v>45113</v>
      </c>
      <c r="G410" s="65">
        <v>75.584999999999994</v>
      </c>
      <c r="H410" s="65">
        <v>454.43</v>
      </c>
      <c r="I410" s="65">
        <v>69.319999999999993</v>
      </c>
      <c r="J410" s="65">
        <v>483.75</v>
      </c>
      <c r="K410" s="65">
        <v>2.609</v>
      </c>
      <c r="L410" s="65">
        <v>73.849999999999994</v>
      </c>
      <c r="M410" s="65">
        <v>75.16</v>
      </c>
      <c r="N410" s="65">
        <v>0.8</v>
      </c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</row>
    <row r="411" spans="1:52" s="16" customFormat="1" ht="18" customHeight="1" x14ac:dyDescent="0.3">
      <c r="A411" s="70"/>
      <c r="B411" s="1"/>
      <c r="C411" s="22"/>
      <c r="D411" s="1"/>
      <c r="E411" s="1"/>
      <c r="F411" s="26">
        <v>45112</v>
      </c>
      <c r="G411" s="64">
        <v>76.855000000000004</v>
      </c>
      <c r="H411" s="64">
        <v>454.34</v>
      </c>
      <c r="I411" s="64">
        <v>70.72</v>
      </c>
      <c r="J411" s="64">
        <v>481.75</v>
      </c>
      <c r="K411" s="64">
        <v>2.657</v>
      </c>
      <c r="L411" s="64">
        <v>73.09</v>
      </c>
      <c r="M411" s="64">
        <v>76.42</v>
      </c>
      <c r="N411" s="64">
        <v>0.5</v>
      </c>
      <c r="O411" s="64"/>
      <c r="P411" s="64"/>
      <c r="Q411" s="64"/>
      <c r="R411" s="64"/>
      <c r="S411" s="64"/>
      <c r="T411" s="64"/>
      <c r="U411" s="64"/>
      <c r="V411" s="64"/>
      <c r="W411" s="64"/>
      <c r="X411" s="64"/>
      <c r="Y411" s="64"/>
      <c r="Z411" s="64"/>
      <c r="AA411" s="64"/>
      <c r="AB411" s="64"/>
      <c r="AC411" s="64"/>
      <c r="AD411" s="64"/>
      <c r="AE411" s="64"/>
      <c r="AF411" s="64"/>
      <c r="AG411" s="64"/>
      <c r="AH411" s="64"/>
      <c r="AI411" s="64"/>
      <c r="AJ411" s="64"/>
      <c r="AK411" s="64"/>
      <c r="AL411" s="64"/>
      <c r="AM411" s="64"/>
      <c r="AN411" s="64"/>
      <c r="AO411" s="64"/>
      <c r="AP411" s="64"/>
      <c r="AQ411" s="64"/>
      <c r="AR411" s="64"/>
      <c r="AS411" s="64"/>
      <c r="AT411" s="64"/>
      <c r="AU411" s="64"/>
      <c r="AV411" s="64"/>
      <c r="AW411" s="64"/>
      <c r="AX411" s="64"/>
      <c r="AY411" s="64"/>
      <c r="AZ411" s="64"/>
    </row>
    <row r="412" spans="1:52" s="16" customFormat="1" ht="18" customHeight="1" x14ac:dyDescent="0.3">
      <c r="A412" s="70"/>
      <c r="B412" s="1"/>
      <c r="C412" s="22"/>
      <c r="D412" s="1"/>
      <c r="E412" s="1"/>
      <c r="F412" s="27">
        <v>45111</v>
      </c>
      <c r="G412" s="65">
        <v>75.995000000000005</v>
      </c>
      <c r="H412" s="65">
        <v>450.42</v>
      </c>
      <c r="I412" s="65"/>
      <c r="J412" s="65">
        <v>482.75</v>
      </c>
      <c r="K412" s="65"/>
      <c r="L412" s="65"/>
      <c r="M412" s="65">
        <v>75.94</v>
      </c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</row>
    <row r="413" spans="1:52" s="16" customFormat="1" ht="18" customHeight="1" x14ac:dyDescent="0.3">
      <c r="A413" s="70"/>
      <c r="B413" s="1"/>
      <c r="C413" s="22"/>
      <c r="D413" s="1"/>
      <c r="E413" s="1"/>
      <c r="F413" s="26">
        <v>45110</v>
      </c>
      <c r="G413" s="64">
        <v>75.53</v>
      </c>
      <c r="H413" s="64">
        <v>443.83</v>
      </c>
      <c r="I413" s="64"/>
      <c r="J413" s="64">
        <v>483.5</v>
      </c>
      <c r="K413" s="64">
        <v>2.7090000000000001</v>
      </c>
      <c r="L413" s="64"/>
      <c r="M413" s="64">
        <v>75.53</v>
      </c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64"/>
      <c r="Y413" s="64"/>
      <c r="Z413" s="64"/>
      <c r="AA413" s="64"/>
      <c r="AB413" s="64"/>
      <c r="AC413" s="64"/>
      <c r="AD413" s="64"/>
      <c r="AE413" s="64"/>
      <c r="AF413" s="64"/>
      <c r="AG413" s="64"/>
      <c r="AH413" s="64"/>
      <c r="AI413" s="64"/>
      <c r="AJ413" s="64"/>
      <c r="AK413" s="64"/>
      <c r="AL413" s="64"/>
      <c r="AM413" s="64"/>
      <c r="AN413" s="64"/>
      <c r="AO413" s="64"/>
      <c r="AP413" s="64"/>
      <c r="AQ413" s="64"/>
      <c r="AR413" s="64"/>
      <c r="AS413" s="64"/>
      <c r="AT413" s="64"/>
      <c r="AU413" s="64"/>
      <c r="AV413" s="64"/>
      <c r="AW413" s="64"/>
      <c r="AX413" s="64"/>
      <c r="AY413" s="64"/>
      <c r="AZ413" s="64"/>
    </row>
    <row r="414" spans="1:52" s="16" customFormat="1" ht="18" customHeight="1" x14ac:dyDescent="0.3">
      <c r="A414" s="70"/>
      <c r="B414" s="1"/>
      <c r="C414" s="22"/>
      <c r="D414" s="1"/>
      <c r="E414" s="1"/>
      <c r="F414" s="27">
        <v>45107</v>
      </c>
      <c r="G414" s="65">
        <v>74.965000000000003</v>
      </c>
      <c r="H414" s="65">
        <v>432.69</v>
      </c>
      <c r="I414" s="65">
        <v>70</v>
      </c>
      <c r="J414" s="65">
        <v>483.75</v>
      </c>
      <c r="K414" s="65">
        <v>2.798</v>
      </c>
      <c r="L414" s="65">
        <v>72.010000000000005</v>
      </c>
      <c r="M414" s="65">
        <v>75.3</v>
      </c>
      <c r="N414" s="65">
        <v>0.45</v>
      </c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</row>
    <row r="415" spans="1:52" s="16" customFormat="1" ht="18" customHeight="1" x14ac:dyDescent="0.3">
      <c r="A415" s="70"/>
      <c r="B415" s="1"/>
      <c r="C415" s="22"/>
      <c r="D415" s="1"/>
      <c r="E415" s="1"/>
      <c r="F415" s="26">
        <v>45106</v>
      </c>
      <c r="G415" s="64">
        <v>73.034999999999997</v>
      </c>
      <c r="H415" s="64"/>
      <c r="I415" s="64">
        <v>68.010000000000005</v>
      </c>
      <c r="J415" s="64">
        <v>469.75</v>
      </c>
      <c r="K415" s="64">
        <v>2.7010000000000001</v>
      </c>
      <c r="L415" s="64">
        <v>71.38</v>
      </c>
      <c r="M415" s="64">
        <v>73.540000000000006</v>
      </c>
      <c r="N415" s="64">
        <v>0.35</v>
      </c>
      <c r="O415" s="64"/>
      <c r="P415" s="64"/>
      <c r="Q415" s="64"/>
      <c r="R415" s="64"/>
      <c r="S415" s="64"/>
      <c r="T415" s="64"/>
      <c r="U415" s="64"/>
      <c r="V415" s="64"/>
      <c r="W415" s="64"/>
      <c r="X415" s="64"/>
      <c r="Y415" s="64"/>
      <c r="Z415" s="64"/>
      <c r="AA415" s="64"/>
      <c r="AB415" s="64"/>
      <c r="AC415" s="64"/>
      <c r="AD415" s="64"/>
      <c r="AE415" s="64"/>
      <c r="AF415" s="64"/>
      <c r="AG415" s="64"/>
      <c r="AH415" s="64"/>
      <c r="AI415" s="64"/>
      <c r="AJ415" s="64"/>
      <c r="AK415" s="64"/>
      <c r="AL415" s="64"/>
      <c r="AM415" s="64"/>
      <c r="AN415" s="64"/>
      <c r="AO415" s="64"/>
      <c r="AP415" s="64"/>
      <c r="AQ415" s="64"/>
      <c r="AR415" s="64"/>
      <c r="AS415" s="64"/>
      <c r="AT415" s="64"/>
      <c r="AU415" s="64"/>
      <c r="AV415" s="64"/>
      <c r="AW415" s="64"/>
      <c r="AX415" s="64"/>
      <c r="AY415" s="64"/>
      <c r="AZ415" s="64"/>
    </row>
    <row r="416" spans="1:52" s="16" customFormat="1" ht="18" customHeight="1" x14ac:dyDescent="0.3">
      <c r="A416" s="70"/>
      <c r="B416" s="1"/>
      <c r="C416" s="22"/>
      <c r="D416" s="1"/>
      <c r="E416" s="1"/>
      <c r="F416" s="27">
        <v>45105</v>
      </c>
      <c r="G416" s="65">
        <v>73.325000000000003</v>
      </c>
      <c r="H416" s="65">
        <v>417.02</v>
      </c>
      <c r="I416" s="65">
        <v>67.48</v>
      </c>
      <c r="J416" s="65">
        <v>475.25</v>
      </c>
      <c r="K416" s="65">
        <v>2.6030000000000002</v>
      </c>
      <c r="L416" s="65">
        <v>70.760000000000005</v>
      </c>
      <c r="M416" s="65">
        <v>73.67</v>
      </c>
      <c r="N416" s="65">
        <v>0.35</v>
      </c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</row>
    <row r="417" spans="1:52" s="16" customFormat="1" ht="18" customHeight="1" x14ac:dyDescent="0.3">
      <c r="A417" s="70"/>
      <c r="B417" s="1"/>
      <c r="C417" s="22"/>
      <c r="D417" s="1"/>
      <c r="E417" s="1"/>
      <c r="F417" s="26">
        <v>45104</v>
      </c>
      <c r="G417" s="64">
        <v>72.790000000000006</v>
      </c>
      <c r="H417" s="64">
        <v>424.83</v>
      </c>
      <c r="I417" s="64">
        <v>64.63</v>
      </c>
      <c r="J417" s="64">
        <v>469.75</v>
      </c>
      <c r="K417" s="64">
        <v>2.7629999999999999</v>
      </c>
      <c r="L417" s="64">
        <v>69.099999999999994</v>
      </c>
      <c r="M417" s="64">
        <v>73.31</v>
      </c>
      <c r="N417" s="64">
        <v>0.35</v>
      </c>
      <c r="O417" s="64"/>
      <c r="P417" s="64"/>
      <c r="Q417" s="64"/>
      <c r="R417" s="64"/>
      <c r="S417" s="64"/>
      <c r="T417" s="64"/>
      <c r="U417" s="64"/>
      <c r="V417" s="64"/>
      <c r="W417" s="64"/>
      <c r="X417" s="64"/>
      <c r="Y417" s="64"/>
      <c r="Z417" s="64"/>
      <c r="AA417" s="64"/>
      <c r="AB417" s="64"/>
      <c r="AC417" s="64"/>
      <c r="AD417" s="64"/>
      <c r="AE417" s="64"/>
      <c r="AF417" s="64"/>
      <c r="AG417" s="64"/>
      <c r="AH417" s="64"/>
      <c r="AI417" s="64"/>
      <c r="AJ417" s="64"/>
      <c r="AK417" s="64"/>
      <c r="AL417" s="64"/>
      <c r="AM417" s="64"/>
      <c r="AN417" s="64"/>
      <c r="AO417" s="64"/>
      <c r="AP417" s="64"/>
      <c r="AQ417" s="64"/>
      <c r="AR417" s="64"/>
      <c r="AS417" s="64"/>
      <c r="AT417" s="64"/>
      <c r="AU417" s="64"/>
      <c r="AV417" s="64"/>
      <c r="AW417" s="64"/>
      <c r="AX417" s="64"/>
      <c r="AY417" s="64"/>
      <c r="AZ417" s="64"/>
    </row>
    <row r="418" spans="1:52" s="16" customFormat="1" ht="18" customHeight="1" x14ac:dyDescent="0.3">
      <c r="A418" s="70"/>
      <c r="B418" s="1"/>
      <c r="C418" s="22"/>
      <c r="D418" s="1"/>
      <c r="E418" s="1"/>
      <c r="F418" s="27">
        <v>45103</v>
      </c>
      <c r="G418" s="65">
        <v>73.55</v>
      </c>
      <c r="H418" s="65">
        <v>428.11</v>
      </c>
      <c r="I418" s="65">
        <v>64.56</v>
      </c>
      <c r="J418" s="65">
        <v>475.5</v>
      </c>
      <c r="K418" s="65">
        <v>2.7909999999999999</v>
      </c>
      <c r="L418" s="65">
        <v>69.94</v>
      </c>
      <c r="M418" s="65">
        <v>73.97</v>
      </c>
      <c r="N418" s="65">
        <v>0.35</v>
      </c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</row>
    <row r="419" spans="1:52" s="16" customFormat="1" ht="18" customHeight="1" x14ac:dyDescent="0.3">
      <c r="A419" s="70"/>
      <c r="B419" s="1"/>
      <c r="C419" s="22"/>
      <c r="D419" s="1"/>
      <c r="E419" s="1"/>
      <c r="F419" s="26">
        <v>45100</v>
      </c>
      <c r="G419" s="64">
        <v>73.114999999999995</v>
      </c>
      <c r="H419" s="64">
        <v>430.45</v>
      </c>
      <c r="I419" s="64">
        <v>64.23</v>
      </c>
      <c r="J419" s="64">
        <v>472</v>
      </c>
      <c r="K419" s="64">
        <v>2.7290000000000001</v>
      </c>
      <c r="L419" s="64">
        <v>69.06</v>
      </c>
      <c r="M419" s="64">
        <v>73.540000000000006</v>
      </c>
      <c r="N419" s="64">
        <v>0.35</v>
      </c>
      <c r="O419" s="64"/>
      <c r="P419" s="64"/>
      <c r="Q419" s="64"/>
      <c r="R419" s="64"/>
      <c r="S419" s="64"/>
      <c r="T419" s="64"/>
      <c r="U419" s="64"/>
      <c r="V419" s="64"/>
      <c r="W419" s="64"/>
      <c r="X419" s="64"/>
      <c r="Y419" s="64"/>
      <c r="Z419" s="64"/>
      <c r="AA419" s="64"/>
      <c r="AB419" s="64"/>
      <c r="AC419" s="64"/>
      <c r="AD419" s="64"/>
      <c r="AE419" s="64"/>
      <c r="AF419" s="64"/>
      <c r="AG419" s="64"/>
      <c r="AH419" s="64"/>
      <c r="AI419" s="64"/>
      <c r="AJ419" s="64"/>
      <c r="AK419" s="64"/>
      <c r="AL419" s="64"/>
      <c r="AM419" s="64"/>
      <c r="AN419" s="64"/>
      <c r="AO419" s="64"/>
      <c r="AP419" s="64"/>
      <c r="AQ419" s="64"/>
      <c r="AR419" s="64"/>
      <c r="AS419" s="64"/>
      <c r="AT419" s="64"/>
      <c r="AU419" s="64"/>
      <c r="AV419" s="64"/>
      <c r="AW419" s="64"/>
      <c r="AX419" s="64"/>
      <c r="AY419" s="64"/>
      <c r="AZ419" s="64"/>
    </row>
    <row r="420" spans="1:52" s="16" customFormat="1" ht="18" customHeight="1" x14ac:dyDescent="0.3">
      <c r="A420" s="70"/>
      <c r="B420" s="1"/>
      <c r="C420" s="22"/>
      <c r="D420" s="1"/>
      <c r="E420" s="1"/>
      <c r="F420" s="27">
        <v>45099</v>
      </c>
      <c r="G420" s="65">
        <v>73.784999999999997</v>
      </c>
      <c r="H420" s="65">
        <v>442.07</v>
      </c>
      <c r="I420" s="65">
        <v>63.99</v>
      </c>
      <c r="J420" s="65">
        <v>470</v>
      </c>
      <c r="K420" s="65">
        <v>2.6080000000000001</v>
      </c>
      <c r="L420" s="65">
        <v>69.31</v>
      </c>
      <c r="M420" s="65">
        <v>74.12</v>
      </c>
      <c r="N420" s="65">
        <v>0.35</v>
      </c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  <c r="AA420" s="65"/>
      <c r="AB420" s="65"/>
      <c r="AC420" s="65"/>
      <c r="AD420" s="65"/>
      <c r="AE420" s="65"/>
      <c r="AF420" s="65"/>
      <c r="AG420" s="65"/>
      <c r="AH420" s="65"/>
      <c r="AI420" s="65"/>
      <c r="AJ420" s="65"/>
      <c r="AK420" s="65"/>
      <c r="AL420" s="65"/>
      <c r="AM420" s="65"/>
      <c r="AN420" s="65"/>
      <c r="AO420" s="65"/>
      <c r="AP420" s="65"/>
      <c r="AQ420" s="65"/>
      <c r="AR420" s="65"/>
      <c r="AS420" s="65"/>
      <c r="AT420" s="65"/>
      <c r="AU420" s="65"/>
      <c r="AV420" s="65"/>
      <c r="AW420" s="65"/>
      <c r="AX420" s="65"/>
      <c r="AY420" s="65"/>
      <c r="AZ420" s="65"/>
    </row>
    <row r="421" spans="1:52" s="16" customFormat="1" ht="18" customHeight="1" x14ac:dyDescent="0.3">
      <c r="A421" s="70"/>
      <c r="B421" s="1"/>
      <c r="C421" s="22"/>
      <c r="D421" s="1"/>
      <c r="E421" s="1"/>
      <c r="F421" s="26">
        <v>45098</v>
      </c>
      <c r="G421" s="64">
        <v>76.45</v>
      </c>
      <c r="H421" s="64">
        <v>433.32</v>
      </c>
      <c r="I421" s="64">
        <v>65.650000000000006</v>
      </c>
      <c r="J421" s="64">
        <v>485.25</v>
      </c>
      <c r="K421" s="64">
        <v>2.597</v>
      </c>
      <c r="L421" s="64">
        <v>72.73</v>
      </c>
      <c r="M421" s="64">
        <v>76.84</v>
      </c>
      <c r="N421" s="64">
        <v>0.35</v>
      </c>
      <c r="O421" s="64"/>
      <c r="P421" s="64"/>
      <c r="Q421" s="64"/>
      <c r="R421" s="64"/>
      <c r="S421" s="64"/>
      <c r="T421" s="64"/>
      <c r="U421" s="64"/>
      <c r="V421" s="64"/>
      <c r="W421" s="64"/>
      <c r="X421" s="64"/>
      <c r="Y421" s="64"/>
      <c r="Z421" s="64"/>
      <c r="AA421" s="64"/>
      <c r="AB421" s="64"/>
      <c r="AC421" s="64"/>
      <c r="AD421" s="64"/>
      <c r="AE421" s="64"/>
      <c r="AF421" s="64"/>
      <c r="AG421" s="64"/>
      <c r="AH421" s="64"/>
      <c r="AI421" s="64"/>
      <c r="AJ421" s="64"/>
      <c r="AK421" s="64"/>
      <c r="AL421" s="64"/>
      <c r="AM421" s="64"/>
      <c r="AN421" s="64"/>
      <c r="AO421" s="64"/>
      <c r="AP421" s="64"/>
      <c r="AQ421" s="64"/>
      <c r="AR421" s="64"/>
      <c r="AS421" s="64"/>
      <c r="AT421" s="64"/>
      <c r="AU421" s="64"/>
      <c r="AV421" s="64"/>
      <c r="AW421" s="64"/>
      <c r="AX421" s="64"/>
      <c r="AY421" s="64"/>
      <c r="AZ421" s="64"/>
    </row>
    <row r="422" spans="1:52" s="16" customFormat="1" ht="18" customHeight="1" x14ac:dyDescent="0.3">
      <c r="A422" s="70"/>
      <c r="B422" s="1"/>
      <c r="C422" s="22"/>
      <c r="D422" s="1"/>
      <c r="E422" s="1"/>
      <c r="F422" s="27">
        <v>45097</v>
      </c>
      <c r="G422" s="65">
        <v>74.495000000000005</v>
      </c>
      <c r="H422" s="65">
        <v>433.53</v>
      </c>
      <c r="I422" s="65">
        <v>65.569999999999993</v>
      </c>
      <c r="J422" s="65">
        <v>474.5</v>
      </c>
      <c r="K422" s="65">
        <v>2.492</v>
      </c>
      <c r="L422" s="65">
        <v>70.55</v>
      </c>
      <c r="M422" s="65">
        <v>74.92</v>
      </c>
      <c r="N422" s="65">
        <v>0.35</v>
      </c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  <c r="AC422" s="65"/>
      <c r="AD422" s="65"/>
      <c r="AE422" s="65"/>
      <c r="AF422" s="65"/>
      <c r="AG422" s="65"/>
      <c r="AH422" s="65"/>
      <c r="AI422" s="65"/>
      <c r="AJ422" s="65"/>
      <c r="AK422" s="65"/>
      <c r="AL422" s="65"/>
      <c r="AM422" s="65"/>
      <c r="AN422" s="65"/>
      <c r="AO422" s="65"/>
      <c r="AP422" s="65"/>
      <c r="AQ422" s="65"/>
      <c r="AR422" s="65"/>
      <c r="AS422" s="65"/>
      <c r="AT422" s="65"/>
      <c r="AU422" s="65"/>
      <c r="AV422" s="65"/>
      <c r="AW422" s="65"/>
      <c r="AX422" s="65"/>
      <c r="AY422" s="65"/>
      <c r="AZ422" s="65"/>
    </row>
    <row r="423" spans="1:52" s="16" customFormat="1" ht="18" customHeight="1" x14ac:dyDescent="0.3">
      <c r="A423" s="70"/>
      <c r="B423" s="1"/>
      <c r="C423" s="22"/>
      <c r="D423" s="1"/>
      <c r="E423" s="1"/>
      <c r="F423" s="26">
        <v>45096</v>
      </c>
      <c r="G423" s="64">
        <v>75.47</v>
      </c>
      <c r="H423" s="64">
        <v>428.52</v>
      </c>
      <c r="I423" s="64"/>
      <c r="J423" s="64">
        <v>481.5</v>
      </c>
      <c r="K423" s="64"/>
      <c r="L423" s="64"/>
      <c r="M423" s="64">
        <v>76.040000000000006</v>
      </c>
      <c r="N423" s="64"/>
      <c r="O423" s="64"/>
      <c r="P423" s="64"/>
      <c r="Q423" s="64"/>
      <c r="R423" s="64"/>
      <c r="S423" s="64"/>
      <c r="T423" s="64"/>
      <c r="U423" s="64"/>
      <c r="V423" s="64"/>
      <c r="W423" s="64"/>
      <c r="X423" s="64"/>
      <c r="Y423" s="64"/>
      <c r="Z423" s="64"/>
      <c r="AA423" s="64"/>
      <c r="AB423" s="64"/>
      <c r="AC423" s="64"/>
      <c r="AD423" s="64"/>
      <c r="AE423" s="64"/>
      <c r="AF423" s="64"/>
      <c r="AG423" s="64"/>
      <c r="AH423" s="64"/>
      <c r="AI423" s="64"/>
      <c r="AJ423" s="64"/>
      <c r="AK423" s="64"/>
      <c r="AL423" s="64"/>
      <c r="AM423" s="64"/>
      <c r="AN423" s="64"/>
      <c r="AO423" s="64"/>
      <c r="AP423" s="64"/>
      <c r="AQ423" s="64"/>
      <c r="AR423" s="64"/>
      <c r="AS423" s="64"/>
      <c r="AT423" s="64"/>
      <c r="AU423" s="64"/>
      <c r="AV423" s="64"/>
      <c r="AW423" s="64"/>
      <c r="AX423" s="64"/>
      <c r="AY423" s="64"/>
      <c r="AZ423" s="64"/>
    </row>
    <row r="424" spans="1:52" s="16" customFormat="1" ht="18" customHeight="1" x14ac:dyDescent="0.3">
      <c r="A424" s="70"/>
      <c r="B424" s="1"/>
      <c r="C424" s="22"/>
      <c r="D424" s="1"/>
      <c r="E424" s="1"/>
      <c r="F424" s="27">
        <v>45093</v>
      </c>
      <c r="G424" s="65">
        <v>75.254999999999995</v>
      </c>
      <c r="H424" s="65">
        <v>426.67</v>
      </c>
      <c r="I424" s="65">
        <v>64.77</v>
      </c>
      <c r="J424" s="65">
        <v>481.75</v>
      </c>
      <c r="K424" s="65">
        <v>2.6320000000000001</v>
      </c>
      <c r="L424" s="65">
        <v>71.64</v>
      </c>
      <c r="M424" s="65">
        <v>75.680000000000007</v>
      </c>
      <c r="N424" s="65">
        <v>0.35</v>
      </c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  <c r="AA424" s="65"/>
      <c r="AB424" s="65"/>
      <c r="AC424" s="65"/>
      <c r="AD424" s="65"/>
      <c r="AE424" s="65"/>
      <c r="AF424" s="65"/>
      <c r="AG424" s="65"/>
      <c r="AH424" s="65"/>
      <c r="AI424" s="65"/>
      <c r="AJ424" s="65"/>
      <c r="AK424" s="65"/>
      <c r="AL424" s="65"/>
      <c r="AM424" s="65"/>
      <c r="AN424" s="65"/>
      <c r="AO424" s="65"/>
      <c r="AP424" s="65"/>
      <c r="AQ424" s="65"/>
      <c r="AR424" s="65"/>
      <c r="AS424" s="65"/>
      <c r="AT424" s="65"/>
      <c r="AU424" s="65"/>
      <c r="AV424" s="65"/>
      <c r="AW424" s="65"/>
      <c r="AX424" s="65"/>
      <c r="AY424" s="65"/>
      <c r="AZ424" s="65"/>
    </row>
    <row r="425" spans="1:52" s="16" customFormat="1" ht="18" customHeight="1" x14ac:dyDescent="0.3">
      <c r="A425" s="70"/>
      <c r="B425" s="1"/>
      <c r="C425" s="22"/>
      <c r="D425" s="1"/>
      <c r="E425" s="1"/>
      <c r="F425" s="26">
        <v>45092</v>
      </c>
      <c r="G425" s="64">
        <v>74.510000000000005</v>
      </c>
      <c r="H425" s="64">
        <v>417.46</v>
      </c>
      <c r="I425" s="64">
        <v>67.430000000000007</v>
      </c>
      <c r="J425" s="64">
        <v>476</v>
      </c>
      <c r="K425" s="64">
        <v>2.5329999999999999</v>
      </c>
      <c r="L425" s="64">
        <v>70.7</v>
      </c>
      <c r="M425" s="64">
        <v>74.78</v>
      </c>
      <c r="N425" s="64">
        <v>0.25</v>
      </c>
      <c r="O425" s="64"/>
      <c r="P425" s="64"/>
      <c r="Q425" s="64"/>
      <c r="R425" s="64"/>
      <c r="S425" s="64"/>
      <c r="T425" s="64"/>
      <c r="U425" s="64"/>
      <c r="V425" s="64"/>
      <c r="W425" s="64"/>
      <c r="X425" s="64"/>
      <c r="Y425" s="64"/>
      <c r="Z425" s="64"/>
      <c r="AA425" s="64"/>
      <c r="AB425" s="64"/>
      <c r="AC425" s="64"/>
      <c r="AD425" s="64"/>
      <c r="AE425" s="64"/>
      <c r="AF425" s="64"/>
      <c r="AG425" s="64"/>
      <c r="AH425" s="64"/>
      <c r="AI425" s="64"/>
      <c r="AJ425" s="64"/>
      <c r="AK425" s="64"/>
      <c r="AL425" s="64"/>
      <c r="AM425" s="64"/>
      <c r="AN425" s="64"/>
      <c r="AO425" s="64"/>
      <c r="AP425" s="64"/>
      <c r="AQ425" s="64"/>
      <c r="AR425" s="64"/>
      <c r="AS425" s="64"/>
      <c r="AT425" s="64"/>
      <c r="AU425" s="64"/>
      <c r="AV425" s="64"/>
      <c r="AW425" s="64"/>
      <c r="AX425" s="64"/>
      <c r="AY425" s="64"/>
      <c r="AZ425" s="64"/>
    </row>
    <row r="426" spans="1:52" s="16" customFormat="1" ht="18" customHeight="1" x14ac:dyDescent="0.3">
      <c r="A426" s="70"/>
      <c r="B426" s="1"/>
      <c r="C426" s="22"/>
      <c r="D426" s="1"/>
      <c r="E426" s="1"/>
      <c r="F426" s="27">
        <v>45091</v>
      </c>
      <c r="G426" s="65">
        <v>73.864999999999995</v>
      </c>
      <c r="H426" s="65">
        <v>422.16</v>
      </c>
      <c r="I426" s="65">
        <v>64.69</v>
      </c>
      <c r="J426" s="65">
        <v>469.25</v>
      </c>
      <c r="K426" s="65">
        <v>2.3420000000000001</v>
      </c>
      <c r="L426" s="65">
        <v>68.55</v>
      </c>
      <c r="M426" s="65">
        <v>73.900000000000006</v>
      </c>
      <c r="N426" s="65">
        <v>0.2</v>
      </c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</row>
    <row r="427" spans="1:52" s="16" customFormat="1" ht="18" customHeight="1" x14ac:dyDescent="0.3">
      <c r="A427" s="70"/>
      <c r="B427" s="1"/>
      <c r="C427" s="22"/>
      <c r="D427" s="1"/>
      <c r="E427" s="1"/>
      <c r="F427" s="26">
        <v>45090</v>
      </c>
      <c r="G427" s="64">
        <v>73.944999999999993</v>
      </c>
      <c r="H427" s="64">
        <v>409.35</v>
      </c>
      <c r="I427" s="64">
        <v>65.010000000000005</v>
      </c>
      <c r="J427" s="64">
        <v>468.75</v>
      </c>
      <c r="K427" s="64">
        <v>2.34</v>
      </c>
      <c r="L427" s="64">
        <v>70.150000000000006</v>
      </c>
      <c r="M427" s="64">
        <v>74</v>
      </c>
      <c r="N427" s="64">
        <v>0.2</v>
      </c>
      <c r="O427" s="64"/>
      <c r="P427" s="64"/>
      <c r="Q427" s="64"/>
      <c r="R427" s="64"/>
      <c r="S427" s="64"/>
      <c r="T427" s="64"/>
      <c r="U427" s="64"/>
      <c r="V427" s="64"/>
      <c r="W427" s="64"/>
      <c r="X427" s="64"/>
      <c r="Y427" s="64"/>
      <c r="Z427" s="64"/>
      <c r="AA427" s="64"/>
      <c r="AB427" s="64"/>
      <c r="AC427" s="64"/>
      <c r="AD427" s="64"/>
      <c r="AE427" s="64"/>
      <c r="AF427" s="64"/>
      <c r="AG427" s="64"/>
      <c r="AH427" s="64"/>
      <c r="AI427" s="64"/>
      <c r="AJ427" s="64"/>
      <c r="AK427" s="64"/>
      <c r="AL427" s="64"/>
      <c r="AM427" s="64"/>
      <c r="AN427" s="64"/>
      <c r="AO427" s="64"/>
      <c r="AP427" s="64"/>
      <c r="AQ427" s="64"/>
      <c r="AR427" s="64"/>
      <c r="AS427" s="64"/>
      <c r="AT427" s="64"/>
      <c r="AU427" s="64"/>
      <c r="AV427" s="64"/>
      <c r="AW427" s="64"/>
      <c r="AX427" s="64"/>
      <c r="AY427" s="64"/>
      <c r="AZ427" s="64"/>
    </row>
    <row r="428" spans="1:52" s="16" customFormat="1" ht="18" customHeight="1" x14ac:dyDescent="0.3">
      <c r="A428" s="70"/>
      <c r="B428" s="1"/>
      <c r="C428" s="22"/>
      <c r="D428" s="1"/>
      <c r="E428" s="1"/>
      <c r="F428" s="27">
        <v>45089</v>
      </c>
      <c r="G428" s="65">
        <v>72.459999999999994</v>
      </c>
      <c r="H428" s="65">
        <v>411.36</v>
      </c>
      <c r="I428" s="65">
        <v>61.68</v>
      </c>
      <c r="J428" s="65">
        <v>452</v>
      </c>
      <c r="K428" s="65">
        <v>2.266</v>
      </c>
      <c r="L428" s="65">
        <v>67.91</v>
      </c>
      <c r="M428" s="65">
        <v>72.430000000000007</v>
      </c>
      <c r="N428" s="65">
        <v>0.2</v>
      </c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  <c r="AA428" s="65"/>
      <c r="AB428" s="65"/>
      <c r="AC428" s="65"/>
      <c r="AD428" s="65"/>
      <c r="AE428" s="65"/>
      <c r="AF428" s="65"/>
      <c r="AG428" s="65"/>
      <c r="AH428" s="65"/>
      <c r="AI428" s="65"/>
      <c r="AJ428" s="65"/>
      <c r="AK428" s="65"/>
      <c r="AL428" s="65"/>
      <c r="AM428" s="65"/>
      <c r="AN428" s="65"/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</row>
    <row r="429" spans="1:52" s="16" customFormat="1" ht="18" customHeight="1" x14ac:dyDescent="0.3">
      <c r="A429" s="70"/>
      <c r="B429" s="1"/>
      <c r="C429" s="22"/>
      <c r="D429" s="1"/>
      <c r="E429" s="1"/>
      <c r="F429" s="26">
        <v>45086</v>
      </c>
      <c r="G429" s="64">
        <v>75.680000000000007</v>
      </c>
      <c r="H429" s="64">
        <v>425.98</v>
      </c>
      <c r="I429" s="64">
        <v>63.24</v>
      </c>
      <c r="J429" s="64">
        <v>462.5</v>
      </c>
      <c r="K429" s="64">
        <v>2.254</v>
      </c>
      <c r="L429" s="64">
        <v>70.52</v>
      </c>
      <c r="M429" s="64">
        <v>75.94</v>
      </c>
      <c r="N429" s="64">
        <v>0.2</v>
      </c>
      <c r="O429" s="64"/>
      <c r="P429" s="64"/>
      <c r="Q429" s="64"/>
      <c r="R429" s="64"/>
      <c r="S429" s="64"/>
      <c r="T429" s="64"/>
      <c r="U429" s="64"/>
      <c r="V429" s="64"/>
      <c r="W429" s="64"/>
      <c r="X429" s="64"/>
      <c r="Y429" s="64"/>
      <c r="Z429" s="64"/>
      <c r="AA429" s="64"/>
      <c r="AB429" s="64"/>
      <c r="AC429" s="64"/>
      <c r="AD429" s="64"/>
      <c r="AE429" s="64"/>
      <c r="AF429" s="64"/>
      <c r="AG429" s="64"/>
      <c r="AH429" s="64"/>
      <c r="AI429" s="64"/>
      <c r="AJ429" s="64"/>
      <c r="AK429" s="64"/>
      <c r="AL429" s="64"/>
      <c r="AM429" s="64"/>
      <c r="AN429" s="64"/>
      <c r="AO429" s="64"/>
      <c r="AP429" s="64"/>
      <c r="AQ429" s="64"/>
      <c r="AR429" s="64"/>
      <c r="AS429" s="64"/>
      <c r="AT429" s="64"/>
      <c r="AU429" s="64"/>
      <c r="AV429" s="64"/>
      <c r="AW429" s="64"/>
      <c r="AX429" s="64"/>
      <c r="AY429" s="64"/>
      <c r="AZ429" s="64"/>
    </row>
    <row r="430" spans="1:52" s="16" customFormat="1" ht="18" customHeight="1" x14ac:dyDescent="0.3">
      <c r="A430" s="70"/>
      <c r="B430" s="1"/>
      <c r="C430" s="22"/>
      <c r="D430" s="1"/>
      <c r="E430" s="1"/>
      <c r="F430" s="27">
        <v>45085</v>
      </c>
      <c r="G430" s="65">
        <v>75.650000000000006</v>
      </c>
      <c r="H430" s="65">
        <v>426.98</v>
      </c>
      <c r="I430" s="65">
        <v>63.45</v>
      </c>
      <c r="J430" s="65">
        <v>456.75</v>
      </c>
      <c r="K430" s="65">
        <v>2.3519999999999999</v>
      </c>
      <c r="L430" s="65">
        <v>71.540000000000006</v>
      </c>
      <c r="M430" s="65">
        <v>76.02</v>
      </c>
      <c r="N430" s="65">
        <v>0.2</v>
      </c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  <c r="AA430" s="65"/>
      <c r="AB430" s="65"/>
      <c r="AC430" s="65"/>
      <c r="AD430" s="65"/>
      <c r="AE430" s="65"/>
      <c r="AF430" s="65"/>
      <c r="AG430" s="65"/>
      <c r="AH430" s="65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</row>
    <row r="431" spans="1:52" s="16" customFormat="1" ht="18" customHeight="1" x14ac:dyDescent="0.3">
      <c r="A431" s="70"/>
      <c r="B431" s="1"/>
      <c r="C431" s="22"/>
      <c r="D431" s="1"/>
      <c r="E431" s="1"/>
      <c r="F431" s="26">
        <v>45084</v>
      </c>
      <c r="G431" s="64">
        <v>76.704999999999998</v>
      </c>
      <c r="H431" s="64">
        <v>426.8</v>
      </c>
      <c r="I431" s="64">
        <v>62.85</v>
      </c>
      <c r="J431" s="64">
        <v>460.5</v>
      </c>
      <c r="K431" s="64">
        <v>2.3290000000000002</v>
      </c>
      <c r="L431" s="64">
        <v>72.78</v>
      </c>
      <c r="M431" s="64">
        <v>77.06</v>
      </c>
      <c r="N431" s="64">
        <v>0.2</v>
      </c>
      <c r="O431" s="64"/>
      <c r="P431" s="64"/>
      <c r="Q431" s="64"/>
      <c r="R431" s="64"/>
      <c r="S431" s="64"/>
      <c r="T431" s="64"/>
      <c r="U431" s="64"/>
      <c r="V431" s="64"/>
      <c r="W431" s="64"/>
      <c r="X431" s="64"/>
      <c r="Y431" s="64"/>
      <c r="Z431" s="64"/>
      <c r="AA431" s="64"/>
      <c r="AB431" s="64"/>
      <c r="AC431" s="64"/>
      <c r="AD431" s="64"/>
      <c r="AE431" s="64"/>
      <c r="AF431" s="64"/>
      <c r="AG431" s="64"/>
      <c r="AH431" s="64"/>
      <c r="AI431" s="64"/>
      <c r="AJ431" s="64"/>
      <c r="AK431" s="64"/>
      <c r="AL431" s="64"/>
      <c r="AM431" s="64"/>
      <c r="AN431" s="64"/>
      <c r="AO431" s="64"/>
      <c r="AP431" s="64"/>
      <c r="AQ431" s="64"/>
      <c r="AR431" s="64"/>
      <c r="AS431" s="64"/>
      <c r="AT431" s="64"/>
      <c r="AU431" s="64"/>
      <c r="AV431" s="64"/>
      <c r="AW431" s="64"/>
      <c r="AX431" s="64"/>
      <c r="AY431" s="64"/>
      <c r="AZ431" s="64"/>
    </row>
    <row r="432" spans="1:52" s="16" customFormat="1" ht="18" customHeight="1" x14ac:dyDescent="0.3">
      <c r="A432" s="70"/>
      <c r="B432" s="1"/>
      <c r="C432" s="22"/>
      <c r="D432" s="1"/>
      <c r="E432" s="1"/>
      <c r="F432" s="27">
        <v>45083</v>
      </c>
      <c r="G432" s="65">
        <v>76.290000000000006</v>
      </c>
      <c r="H432" s="65">
        <v>419.9</v>
      </c>
      <c r="I432" s="65">
        <v>61.6</v>
      </c>
      <c r="J432" s="65">
        <v>452.75</v>
      </c>
      <c r="K432" s="65">
        <v>2.262</v>
      </c>
      <c r="L432" s="65">
        <v>72.08</v>
      </c>
      <c r="M432" s="65">
        <v>76.08</v>
      </c>
      <c r="N432" s="65">
        <v>0.25</v>
      </c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  <c r="AA432" s="65"/>
      <c r="AB432" s="65"/>
      <c r="AC432" s="65"/>
      <c r="AD432" s="65"/>
      <c r="AE432" s="65"/>
      <c r="AF432" s="65"/>
      <c r="AG432" s="65"/>
      <c r="AH432" s="65"/>
      <c r="AI432" s="65"/>
      <c r="AJ432" s="65"/>
      <c r="AK432" s="65"/>
      <c r="AL432" s="65"/>
      <c r="AM432" s="65"/>
      <c r="AN432" s="65"/>
      <c r="AO432" s="65"/>
      <c r="AP432" s="65"/>
      <c r="AQ432" s="65"/>
      <c r="AR432" s="65"/>
      <c r="AS432" s="65"/>
      <c r="AT432" s="65"/>
      <c r="AU432" s="65"/>
      <c r="AV432" s="65"/>
      <c r="AW432" s="65"/>
      <c r="AX432" s="65"/>
      <c r="AY432" s="65"/>
      <c r="AZ432" s="65"/>
    </row>
    <row r="433" spans="1:52" s="16" customFormat="1" ht="18" customHeight="1" x14ac:dyDescent="0.3">
      <c r="A433" s="70"/>
      <c r="B433" s="1"/>
      <c r="C433" s="22"/>
      <c r="D433" s="1"/>
      <c r="E433" s="1"/>
      <c r="F433" s="26">
        <v>45082</v>
      </c>
      <c r="G433" s="64">
        <v>77.305000000000007</v>
      </c>
      <c r="H433" s="64">
        <v>428.79</v>
      </c>
      <c r="I433" s="64">
        <v>61.54</v>
      </c>
      <c r="J433" s="64">
        <v>455.25</v>
      </c>
      <c r="K433" s="64">
        <v>2.2450000000000001</v>
      </c>
      <c r="L433" s="64">
        <v>71.989999999999995</v>
      </c>
      <c r="M433" s="64">
        <v>77.08</v>
      </c>
      <c r="N433" s="64">
        <v>0.25</v>
      </c>
      <c r="O433" s="64"/>
      <c r="P433" s="64"/>
      <c r="Q433" s="64"/>
      <c r="R433" s="64"/>
      <c r="S433" s="64"/>
      <c r="T433" s="64"/>
      <c r="U433" s="64"/>
      <c r="V433" s="64"/>
      <c r="W433" s="64"/>
      <c r="X433" s="64"/>
      <c r="Y433" s="64"/>
      <c r="Z433" s="64"/>
      <c r="AA433" s="64"/>
      <c r="AB433" s="64"/>
      <c r="AC433" s="64"/>
      <c r="AD433" s="64"/>
      <c r="AE433" s="64"/>
      <c r="AF433" s="64"/>
      <c r="AG433" s="64"/>
      <c r="AH433" s="64"/>
      <c r="AI433" s="64"/>
      <c r="AJ433" s="64"/>
      <c r="AK433" s="64"/>
      <c r="AL433" s="64"/>
      <c r="AM433" s="64"/>
      <c r="AN433" s="64"/>
      <c r="AO433" s="64"/>
      <c r="AP433" s="64"/>
      <c r="AQ433" s="64"/>
      <c r="AR433" s="64"/>
      <c r="AS433" s="64"/>
      <c r="AT433" s="64"/>
      <c r="AU433" s="64"/>
      <c r="AV433" s="64"/>
      <c r="AW433" s="64"/>
      <c r="AX433" s="64"/>
      <c r="AY433" s="64"/>
      <c r="AZ433" s="64"/>
    </row>
    <row r="434" spans="1:52" s="16" customFormat="1" ht="18" customHeight="1" x14ac:dyDescent="0.3">
      <c r="A434" s="70"/>
      <c r="B434" s="1"/>
      <c r="C434" s="22"/>
      <c r="D434" s="1"/>
      <c r="E434" s="1"/>
      <c r="F434" s="27">
        <v>45079</v>
      </c>
      <c r="G434" s="65">
        <v>76.06</v>
      </c>
      <c r="H434" s="65"/>
      <c r="I434" s="65">
        <v>61.33</v>
      </c>
      <c r="J434" s="65">
        <v>441</v>
      </c>
      <c r="K434" s="65">
        <v>2.1720000000000002</v>
      </c>
      <c r="L434" s="65">
        <v>71.44</v>
      </c>
      <c r="M434" s="65">
        <v>75.599999999999994</v>
      </c>
      <c r="N434" s="65">
        <v>0.25</v>
      </c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  <c r="AC434" s="65"/>
      <c r="AD434" s="65"/>
      <c r="AE434" s="65"/>
      <c r="AF434" s="65"/>
      <c r="AG434" s="65"/>
      <c r="AH434" s="65"/>
      <c r="AI434" s="65"/>
      <c r="AJ434" s="65"/>
      <c r="AK434" s="65"/>
      <c r="AL434" s="65"/>
      <c r="AM434" s="65"/>
      <c r="AN434" s="65"/>
      <c r="AO434" s="65"/>
      <c r="AP434" s="65"/>
      <c r="AQ434" s="65"/>
      <c r="AR434" s="65"/>
      <c r="AS434" s="65"/>
      <c r="AT434" s="65"/>
      <c r="AU434" s="65"/>
      <c r="AV434" s="65"/>
      <c r="AW434" s="65"/>
      <c r="AX434" s="65"/>
      <c r="AY434" s="65"/>
      <c r="AZ434" s="65"/>
    </row>
    <row r="435" spans="1:52" s="16" customFormat="1" ht="18" customHeight="1" x14ac:dyDescent="0.3">
      <c r="A435" s="70"/>
      <c r="B435" s="1"/>
      <c r="C435" s="22"/>
      <c r="D435" s="1"/>
      <c r="E435" s="1"/>
      <c r="F435" s="26">
        <v>45078</v>
      </c>
      <c r="G435" s="64">
        <v>74.605000000000004</v>
      </c>
      <c r="H435" s="64">
        <v>406.44</v>
      </c>
      <c r="I435" s="64">
        <v>59.41</v>
      </c>
      <c r="J435" s="64">
        <v>438.25</v>
      </c>
      <c r="K435" s="64">
        <v>2.1579999999999999</v>
      </c>
      <c r="L435" s="64">
        <v>69.930000000000007</v>
      </c>
      <c r="M435" s="64">
        <v>74.33</v>
      </c>
      <c r="N435" s="64">
        <v>0.25</v>
      </c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  <c r="AA435" s="64"/>
      <c r="AB435" s="64"/>
      <c r="AC435" s="64"/>
      <c r="AD435" s="64"/>
      <c r="AE435" s="64"/>
      <c r="AF435" s="64"/>
      <c r="AG435" s="64"/>
      <c r="AH435" s="64"/>
      <c r="AI435" s="64"/>
      <c r="AJ435" s="64"/>
      <c r="AK435" s="64"/>
      <c r="AL435" s="64"/>
      <c r="AM435" s="64"/>
      <c r="AN435" s="64"/>
      <c r="AO435" s="64"/>
      <c r="AP435" s="64"/>
      <c r="AQ435" s="64"/>
      <c r="AR435" s="64"/>
      <c r="AS435" s="64"/>
      <c r="AT435" s="64"/>
      <c r="AU435" s="64"/>
      <c r="AV435" s="64"/>
      <c r="AW435" s="64"/>
      <c r="AX435" s="64"/>
      <c r="AY435" s="64"/>
      <c r="AZ435" s="64"/>
    </row>
    <row r="436" spans="1:52" s="16" customFormat="1" ht="18" customHeight="1" x14ac:dyDescent="0.3">
      <c r="A436" s="70"/>
      <c r="B436" s="1"/>
      <c r="C436" s="22"/>
      <c r="D436" s="1"/>
      <c r="E436" s="1"/>
      <c r="F436" s="27">
        <v>45077</v>
      </c>
      <c r="G436" s="65">
        <v>72.885000000000005</v>
      </c>
      <c r="H436" s="65">
        <v>406</v>
      </c>
      <c r="I436" s="65">
        <v>56.97</v>
      </c>
      <c r="J436" s="65">
        <v>431.75</v>
      </c>
      <c r="K436" s="65">
        <v>2.266</v>
      </c>
      <c r="L436" s="65">
        <v>67.73</v>
      </c>
      <c r="M436" s="65">
        <v>72.709999999999994</v>
      </c>
      <c r="N436" s="65">
        <v>0.25</v>
      </c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  <c r="AA436" s="65"/>
      <c r="AB436" s="65"/>
      <c r="AC436" s="65"/>
      <c r="AD436" s="65"/>
      <c r="AE436" s="65"/>
      <c r="AF436" s="65"/>
      <c r="AG436" s="65"/>
      <c r="AH436" s="65"/>
      <c r="AI436" s="65"/>
      <c r="AJ436" s="65"/>
      <c r="AK436" s="65"/>
      <c r="AL436" s="65"/>
      <c r="AM436" s="65"/>
      <c r="AN436" s="65"/>
      <c r="AO436" s="65"/>
      <c r="AP436" s="65"/>
      <c r="AQ436" s="65"/>
      <c r="AR436" s="65"/>
      <c r="AS436" s="65"/>
      <c r="AT436" s="65"/>
      <c r="AU436" s="65"/>
      <c r="AV436" s="65"/>
      <c r="AW436" s="65"/>
      <c r="AX436" s="65"/>
      <c r="AY436" s="65"/>
      <c r="AZ436" s="65"/>
    </row>
    <row r="437" spans="1:52" s="16" customFormat="1" ht="18" customHeight="1" x14ac:dyDescent="0.3">
      <c r="A437" s="70"/>
      <c r="B437" s="1"/>
      <c r="C437" s="22"/>
      <c r="D437" s="1"/>
      <c r="E437" s="1"/>
      <c r="F437" s="26">
        <v>45076</v>
      </c>
      <c r="G437" s="64">
        <v>73.98</v>
      </c>
      <c r="H437" s="64">
        <v>421.99</v>
      </c>
      <c r="I437" s="64">
        <v>57.51</v>
      </c>
      <c r="J437" s="64">
        <v>437</v>
      </c>
      <c r="K437" s="64">
        <v>2.327</v>
      </c>
      <c r="L437" s="64">
        <v>69.45</v>
      </c>
      <c r="M437" s="64">
        <v>74.05</v>
      </c>
      <c r="N437" s="64">
        <v>0.25</v>
      </c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  <c r="AA437" s="64"/>
      <c r="AB437" s="64"/>
      <c r="AC437" s="64"/>
      <c r="AD437" s="64"/>
      <c r="AE437" s="64"/>
      <c r="AF437" s="64"/>
      <c r="AG437" s="64"/>
      <c r="AH437" s="64"/>
      <c r="AI437" s="64"/>
      <c r="AJ437" s="64"/>
      <c r="AK437" s="64"/>
      <c r="AL437" s="64"/>
      <c r="AM437" s="64"/>
      <c r="AN437" s="64"/>
      <c r="AO437" s="64"/>
      <c r="AP437" s="64"/>
      <c r="AQ437" s="64"/>
      <c r="AR437" s="64"/>
      <c r="AS437" s="64"/>
      <c r="AT437" s="64"/>
      <c r="AU437" s="64"/>
      <c r="AV437" s="64"/>
      <c r="AW437" s="64"/>
      <c r="AX437" s="64"/>
      <c r="AY437" s="64"/>
      <c r="AZ437" s="64"/>
    </row>
    <row r="438" spans="1:52" s="16" customFormat="1" ht="18" customHeight="1" x14ac:dyDescent="0.3">
      <c r="A438" s="70"/>
      <c r="B438" s="1"/>
      <c r="C438" s="22"/>
      <c r="D438" s="1"/>
      <c r="E438" s="1"/>
      <c r="F438" s="27">
        <v>45075</v>
      </c>
      <c r="G438" s="65"/>
      <c r="H438" s="65">
        <v>428.34</v>
      </c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</row>
    <row r="439" spans="1:52" s="16" customFormat="1" ht="18" customHeight="1" x14ac:dyDescent="0.3">
      <c r="A439" s="70"/>
      <c r="B439" s="1"/>
      <c r="C439" s="22"/>
      <c r="D439" s="1"/>
      <c r="E439" s="1"/>
      <c r="F439" s="26">
        <v>45072</v>
      </c>
      <c r="G439" s="64">
        <v>76.435000000000002</v>
      </c>
      <c r="H439" s="64">
        <v>423.94</v>
      </c>
      <c r="I439" s="64">
        <v>61.02</v>
      </c>
      <c r="J439" s="64">
        <v>456.75</v>
      </c>
      <c r="K439" s="64">
        <v>2.181</v>
      </c>
      <c r="L439" s="64">
        <v>72.12</v>
      </c>
      <c r="M439" s="64">
        <v>76.650000000000006</v>
      </c>
      <c r="N439" s="64">
        <v>0.25</v>
      </c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  <c r="AA439" s="64"/>
      <c r="AB439" s="64"/>
      <c r="AC439" s="64"/>
      <c r="AD439" s="64"/>
      <c r="AE439" s="64"/>
      <c r="AF439" s="64"/>
      <c r="AG439" s="64"/>
      <c r="AH439" s="64"/>
      <c r="AI439" s="64"/>
      <c r="AJ439" s="64"/>
      <c r="AK439" s="64"/>
      <c r="AL439" s="64"/>
      <c r="AM439" s="64"/>
      <c r="AN439" s="64"/>
      <c r="AO439" s="64"/>
      <c r="AP439" s="64"/>
      <c r="AQ439" s="64"/>
      <c r="AR439" s="64"/>
      <c r="AS439" s="64"/>
      <c r="AT439" s="64"/>
      <c r="AU439" s="64"/>
      <c r="AV439" s="64"/>
      <c r="AW439" s="64"/>
      <c r="AX439" s="64"/>
      <c r="AY439" s="64"/>
      <c r="AZ439" s="64"/>
    </row>
    <row r="440" spans="1:52" s="16" customFormat="1" ht="18" customHeight="1" x14ac:dyDescent="0.3">
      <c r="A440" s="70"/>
      <c r="B440" s="1"/>
      <c r="C440" s="22"/>
      <c r="D440" s="1"/>
      <c r="E440" s="1"/>
      <c r="F440" s="27">
        <v>45071</v>
      </c>
      <c r="G440" s="65">
        <v>75.564999999999998</v>
      </c>
      <c r="H440" s="65">
        <v>435.35</v>
      </c>
      <c r="I440" s="65">
        <v>60.45</v>
      </c>
      <c r="J440" s="65">
        <v>451.25</v>
      </c>
      <c r="K440" s="65">
        <v>2.3069999999999999</v>
      </c>
      <c r="L440" s="65">
        <v>70.78</v>
      </c>
      <c r="M440" s="65">
        <v>75.86</v>
      </c>
      <c r="N440" s="65">
        <v>0.25</v>
      </c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</row>
    <row r="441" spans="1:52" s="16" customFormat="1" ht="18" customHeight="1" x14ac:dyDescent="0.3">
      <c r="A441" s="70"/>
      <c r="B441" s="1"/>
      <c r="C441" s="22"/>
      <c r="D441" s="1"/>
      <c r="E441" s="1"/>
      <c r="F441" s="26">
        <v>45070</v>
      </c>
      <c r="G441" s="64">
        <v>77.59</v>
      </c>
      <c r="H441" s="64">
        <v>430.31</v>
      </c>
      <c r="I441" s="64">
        <v>61.76</v>
      </c>
      <c r="J441" s="64">
        <v>463.75</v>
      </c>
      <c r="K441" s="64">
        <v>2.3980000000000001</v>
      </c>
      <c r="L441" s="64">
        <v>73.47</v>
      </c>
      <c r="M441" s="64">
        <v>77.930000000000007</v>
      </c>
      <c r="N441" s="64">
        <v>0.15</v>
      </c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  <c r="AA441" s="64"/>
      <c r="AB441" s="64"/>
      <c r="AC441" s="64"/>
      <c r="AD441" s="64"/>
      <c r="AE441" s="64"/>
      <c r="AF441" s="64"/>
      <c r="AG441" s="64"/>
      <c r="AH441" s="64"/>
      <c r="AI441" s="64"/>
      <c r="AJ441" s="64"/>
      <c r="AK441" s="64"/>
      <c r="AL441" s="64"/>
      <c r="AM441" s="64"/>
      <c r="AN441" s="64"/>
      <c r="AO441" s="64"/>
      <c r="AP441" s="64"/>
      <c r="AQ441" s="64"/>
      <c r="AR441" s="64"/>
      <c r="AS441" s="64"/>
      <c r="AT441" s="64"/>
      <c r="AU441" s="64"/>
      <c r="AV441" s="64"/>
      <c r="AW441" s="64"/>
      <c r="AX441" s="64"/>
      <c r="AY441" s="64"/>
      <c r="AZ441" s="64"/>
    </row>
    <row r="442" spans="1:52" s="16" customFormat="1" ht="18" customHeight="1" x14ac:dyDescent="0.3">
      <c r="A442" s="70"/>
      <c r="B442" s="1"/>
      <c r="C442" s="22"/>
      <c r="D442" s="1"/>
      <c r="E442" s="1"/>
      <c r="F442" s="27">
        <v>45069</v>
      </c>
      <c r="G442" s="65">
        <v>76.900000000000006</v>
      </c>
      <c r="H442" s="65">
        <v>423.22</v>
      </c>
      <c r="I442" s="65">
        <v>60.12</v>
      </c>
      <c r="J442" s="65">
        <v>458</v>
      </c>
      <c r="K442" s="65">
        <v>2.3210000000000002</v>
      </c>
      <c r="L442" s="65">
        <v>71.86</v>
      </c>
      <c r="M442" s="65">
        <v>76.930000000000007</v>
      </c>
      <c r="N442" s="65">
        <v>0.15</v>
      </c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</row>
    <row r="443" spans="1:52" s="16" customFormat="1" ht="18" customHeight="1" x14ac:dyDescent="0.3">
      <c r="A443" s="70"/>
      <c r="B443" s="1"/>
      <c r="C443" s="22"/>
      <c r="D443" s="1"/>
      <c r="E443" s="1"/>
      <c r="F443" s="26">
        <v>45068</v>
      </c>
      <c r="G443" s="64">
        <v>75.81</v>
      </c>
      <c r="H443" s="64">
        <v>429.13</v>
      </c>
      <c r="I443" s="64">
        <v>59.96</v>
      </c>
      <c r="J443" s="64">
        <v>452.25</v>
      </c>
      <c r="K443" s="64">
        <v>2.4</v>
      </c>
      <c r="L443" s="64">
        <v>70.739999999999995</v>
      </c>
      <c r="M443" s="64">
        <v>75.8</v>
      </c>
      <c r="N443" s="64"/>
      <c r="O443" s="64"/>
      <c r="P443" s="64"/>
      <c r="Q443" s="64"/>
      <c r="R443" s="64"/>
      <c r="S443" s="64"/>
      <c r="T443" s="64"/>
      <c r="U443" s="64"/>
      <c r="V443" s="64"/>
      <c r="W443" s="64"/>
      <c r="X443" s="64"/>
      <c r="Y443" s="64"/>
      <c r="Z443" s="64"/>
      <c r="AA443" s="64"/>
      <c r="AB443" s="64"/>
      <c r="AC443" s="64"/>
      <c r="AD443" s="64"/>
      <c r="AE443" s="64"/>
      <c r="AF443" s="64"/>
      <c r="AG443" s="64"/>
      <c r="AH443" s="64"/>
      <c r="AI443" s="64"/>
      <c r="AJ443" s="64"/>
      <c r="AK443" s="64"/>
      <c r="AL443" s="64"/>
      <c r="AM443" s="64"/>
      <c r="AN443" s="64"/>
      <c r="AO443" s="64"/>
      <c r="AP443" s="64"/>
      <c r="AQ443" s="64"/>
      <c r="AR443" s="64"/>
      <c r="AS443" s="64"/>
      <c r="AT443" s="64"/>
      <c r="AU443" s="64"/>
      <c r="AV443" s="64"/>
      <c r="AW443" s="64"/>
      <c r="AX443" s="64"/>
      <c r="AY443" s="64"/>
      <c r="AZ443" s="64"/>
    </row>
    <row r="444" spans="1:52" s="16" customFormat="1" ht="18" customHeight="1" x14ac:dyDescent="0.3">
      <c r="A444" s="70"/>
      <c r="B444" s="1"/>
      <c r="C444" s="22"/>
      <c r="D444" s="1"/>
      <c r="E444" s="1"/>
      <c r="F444" s="27">
        <v>45065</v>
      </c>
      <c r="G444" s="65">
        <v>75.930000000000007</v>
      </c>
      <c r="H444" s="65">
        <v>438.66</v>
      </c>
      <c r="I444" s="65">
        <v>60.27</v>
      </c>
      <c r="J444" s="65">
        <v>451.5</v>
      </c>
      <c r="K444" s="65">
        <v>2.585</v>
      </c>
      <c r="L444" s="65">
        <v>70.55</v>
      </c>
      <c r="M444" s="65">
        <v>75.58</v>
      </c>
      <c r="N444" s="65">
        <v>0.2</v>
      </c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</row>
    <row r="445" spans="1:52" s="16" customFormat="1" ht="18" customHeight="1" x14ac:dyDescent="0.3">
      <c r="A445" s="70"/>
      <c r="B445" s="1"/>
      <c r="C445" s="22"/>
      <c r="D445" s="1"/>
      <c r="E445" s="1"/>
      <c r="F445" s="26">
        <v>45064</v>
      </c>
      <c r="G445" s="64">
        <v>75.95</v>
      </c>
      <c r="H445" s="64">
        <v>440.68</v>
      </c>
      <c r="I445" s="64">
        <v>60.93</v>
      </c>
      <c r="J445" s="64">
        <v>453.5</v>
      </c>
      <c r="K445" s="64">
        <v>2.5920000000000001</v>
      </c>
      <c r="L445" s="64">
        <v>71.31</v>
      </c>
      <c r="M445" s="64">
        <v>75.78</v>
      </c>
      <c r="N445" s="64">
        <v>0.2</v>
      </c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  <c r="AA445" s="64"/>
      <c r="AB445" s="64"/>
      <c r="AC445" s="64"/>
      <c r="AD445" s="64"/>
      <c r="AE445" s="64"/>
      <c r="AF445" s="64"/>
      <c r="AG445" s="64"/>
      <c r="AH445" s="64"/>
      <c r="AI445" s="64"/>
      <c r="AJ445" s="64"/>
      <c r="AK445" s="64"/>
      <c r="AL445" s="64"/>
      <c r="AM445" s="64"/>
      <c r="AN445" s="64"/>
      <c r="AO445" s="64"/>
      <c r="AP445" s="64"/>
      <c r="AQ445" s="64"/>
      <c r="AR445" s="64"/>
      <c r="AS445" s="64"/>
      <c r="AT445" s="64"/>
      <c r="AU445" s="64"/>
      <c r="AV445" s="64"/>
      <c r="AW445" s="64"/>
      <c r="AX445" s="64"/>
      <c r="AY445" s="64"/>
      <c r="AZ445" s="64"/>
    </row>
    <row r="446" spans="1:52" s="16" customFormat="1" ht="18" customHeight="1" x14ac:dyDescent="0.3">
      <c r="A446" s="70"/>
      <c r="B446" s="1"/>
      <c r="C446" s="22"/>
      <c r="D446" s="1"/>
      <c r="E446" s="1"/>
      <c r="F446" s="27">
        <v>45063</v>
      </c>
      <c r="G446" s="65">
        <v>76.33</v>
      </c>
      <c r="H446" s="65">
        <v>426.16</v>
      </c>
      <c r="I446" s="65">
        <v>61.88</v>
      </c>
      <c r="J446" s="65">
        <v>452.75</v>
      </c>
      <c r="K446" s="65">
        <v>2.3650000000000002</v>
      </c>
      <c r="L446" s="65">
        <v>72.66</v>
      </c>
      <c r="M446" s="65">
        <v>75.959999999999994</v>
      </c>
      <c r="N446" s="65">
        <v>0.25</v>
      </c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</row>
    <row r="447" spans="1:52" s="16" customFormat="1" ht="18" customHeight="1" x14ac:dyDescent="0.3">
      <c r="A447" s="70"/>
      <c r="B447" s="1"/>
      <c r="C447" s="22"/>
      <c r="D447" s="1"/>
      <c r="E447" s="1"/>
      <c r="F447" s="26">
        <v>45062</v>
      </c>
      <c r="G447" s="64">
        <v>75.144999999999996</v>
      </c>
      <c r="H447" s="64">
        <v>436.87</v>
      </c>
      <c r="I447" s="64">
        <v>58.95</v>
      </c>
      <c r="J447" s="64">
        <v>444</v>
      </c>
      <c r="K447" s="64">
        <v>2.3759999999999999</v>
      </c>
      <c r="L447" s="64">
        <v>70.569999999999993</v>
      </c>
      <c r="M447" s="64">
        <v>74.8</v>
      </c>
      <c r="N447" s="64">
        <v>0.3</v>
      </c>
      <c r="O447" s="64"/>
      <c r="P447" s="64"/>
      <c r="Q447" s="64"/>
      <c r="R447" s="64"/>
      <c r="S447" s="64"/>
      <c r="T447" s="64"/>
      <c r="U447" s="64"/>
      <c r="V447" s="64"/>
      <c r="W447" s="64"/>
      <c r="X447" s="64"/>
      <c r="Y447" s="64"/>
      <c r="Z447" s="64"/>
      <c r="AA447" s="64"/>
      <c r="AB447" s="64"/>
      <c r="AC447" s="64"/>
      <c r="AD447" s="64"/>
      <c r="AE447" s="64"/>
      <c r="AF447" s="64"/>
      <c r="AG447" s="64"/>
      <c r="AH447" s="64"/>
      <c r="AI447" s="64"/>
      <c r="AJ447" s="64"/>
      <c r="AK447" s="64"/>
      <c r="AL447" s="64"/>
      <c r="AM447" s="64"/>
      <c r="AN447" s="64"/>
      <c r="AO447" s="64"/>
      <c r="AP447" s="64"/>
      <c r="AQ447" s="64"/>
      <c r="AR447" s="64"/>
      <c r="AS447" s="64"/>
      <c r="AT447" s="64"/>
      <c r="AU447" s="64"/>
      <c r="AV447" s="64"/>
      <c r="AW447" s="64"/>
      <c r="AX447" s="64"/>
      <c r="AY447" s="64"/>
      <c r="AZ447" s="64"/>
    </row>
    <row r="448" spans="1:52" s="16" customFormat="1" ht="18" customHeight="1" x14ac:dyDescent="0.3">
      <c r="A448" s="70"/>
      <c r="B448" s="1"/>
      <c r="C448" s="22"/>
      <c r="D448" s="1"/>
      <c r="E448" s="1"/>
      <c r="F448" s="27">
        <v>45061</v>
      </c>
      <c r="G448" s="65">
        <v>75.44</v>
      </c>
      <c r="H448" s="65">
        <v>431.41</v>
      </c>
      <c r="I448" s="65">
        <v>58.94</v>
      </c>
      <c r="J448" s="65">
        <v>443.5</v>
      </c>
      <c r="K448" s="65">
        <v>2.375</v>
      </c>
      <c r="L448" s="65">
        <v>70.61</v>
      </c>
      <c r="M448" s="65">
        <v>75.06</v>
      </c>
      <c r="N448" s="65">
        <v>0.3</v>
      </c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</row>
    <row r="449" spans="1:52" s="16" customFormat="1" ht="18" customHeight="1" x14ac:dyDescent="0.3">
      <c r="A449" s="70"/>
      <c r="B449" s="1"/>
      <c r="C449" s="22"/>
      <c r="D449" s="1"/>
      <c r="E449" s="1"/>
      <c r="F449" s="26">
        <v>45058</v>
      </c>
      <c r="G449" s="64">
        <v>75.31</v>
      </c>
      <c r="H449" s="64">
        <v>432.47</v>
      </c>
      <c r="I449" s="64">
        <v>58.14</v>
      </c>
      <c r="J449" s="64">
        <v>437.75</v>
      </c>
      <c r="K449" s="64">
        <v>2.266</v>
      </c>
      <c r="L449" s="64">
        <v>70.290000000000006</v>
      </c>
      <c r="M449" s="64">
        <v>74.569999999999993</v>
      </c>
      <c r="N449" s="64">
        <v>0.35</v>
      </c>
      <c r="O449" s="64"/>
      <c r="P449" s="64"/>
      <c r="Q449" s="64"/>
      <c r="R449" s="64"/>
      <c r="S449" s="64"/>
      <c r="T449" s="64"/>
      <c r="U449" s="64"/>
      <c r="V449" s="64"/>
      <c r="W449" s="64"/>
      <c r="X449" s="64"/>
      <c r="Y449" s="64"/>
      <c r="Z449" s="64"/>
      <c r="AA449" s="64"/>
      <c r="AB449" s="64"/>
      <c r="AC449" s="64"/>
      <c r="AD449" s="64"/>
      <c r="AE449" s="64"/>
      <c r="AF449" s="64"/>
      <c r="AG449" s="64"/>
      <c r="AH449" s="64"/>
      <c r="AI449" s="64"/>
      <c r="AJ449" s="64"/>
      <c r="AK449" s="64"/>
      <c r="AL449" s="64"/>
      <c r="AM449" s="64"/>
      <c r="AN449" s="64"/>
      <c r="AO449" s="64"/>
      <c r="AP449" s="64"/>
      <c r="AQ449" s="64"/>
      <c r="AR449" s="64"/>
      <c r="AS449" s="64"/>
      <c r="AT449" s="64"/>
      <c r="AU449" s="64"/>
      <c r="AV449" s="64"/>
      <c r="AW449" s="64"/>
      <c r="AX449" s="64"/>
      <c r="AY449" s="64"/>
      <c r="AZ449" s="64"/>
    </row>
    <row r="450" spans="1:52" s="16" customFormat="1" ht="18" customHeight="1" x14ac:dyDescent="0.3">
      <c r="A450" s="70"/>
      <c r="B450" s="1"/>
      <c r="C450" s="22"/>
      <c r="D450" s="1"/>
      <c r="E450" s="1"/>
      <c r="F450" s="27">
        <v>45057</v>
      </c>
      <c r="G450" s="65">
        <v>76.185000000000002</v>
      </c>
      <c r="H450" s="65">
        <v>442.79</v>
      </c>
      <c r="I450" s="65">
        <v>58.55</v>
      </c>
      <c r="J450" s="65">
        <v>444.75</v>
      </c>
      <c r="K450" s="65">
        <v>2.19</v>
      </c>
      <c r="L450" s="65">
        <v>71.569999999999993</v>
      </c>
      <c r="M450" s="65">
        <v>75.59</v>
      </c>
      <c r="N450" s="65">
        <v>0.4</v>
      </c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</row>
    <row r="451" spans="1:52" s="16" customFormat="1" ht="18" customHeight="1" x14ac:dyDescent="0.3">
      <c r="A451" s="70"/>
      <c r="B451" s="1"/>
      <c r="C451" s="22"/>
      <c r="D451" s="1"/>
      <c r="E451" s="1"/>
      <c r="F451" s="26">
        <v>45056</v>
      </c>
      <c r="G451" s="64">
        <v>77.325000000000003</v>
      </c>
      <c r="H451" s="64">
        <v>436.99</v>
      </c>
      <c r="I451" s="64">
        <v>59.94</v>
      </c>
      <c r="J451" s="64">
        <v>453.75</v>
      </c>
      <c r="K451" s="64">
        <v>2.1909999999999998</v>
      </c>
      <c r="L451" s="64">
        <v>73.260000000000005</v>
      </c>
      <c r="M451" s="64">
        <v>76.75</v>
      </c>
      <c r="N451" s="64">
        <v>0.4</v>
      </c>
      <c r="O451" s="64"/>
      <c r="P451" s="64"/>
      <c r="Q451" s="64"/>
      <c r="R451" s="64"/>
      <c r="S451" s="64"/>
      <c r="T451" s="64"/>
      <c r="U451" s="64"/>
      <c r="V451" s="64"/>
      <c r="W451" s="64"/>
      <c r="X451" s="64"/>
      <c r="Y451" s="64"/>
      <c r="Z451" s="64"/>
      <c r="AA451" s="64"/>
      <c r="AB451" s="64"/>
      <c r="AC451" s="64"/>
      <c r="AD451" s="64"/>
      <c r="AE451" s="64"/>
      <c r="AF451" s="64"/>
      <c r="AG451" s="64"/>
      <c r="AH451" s="64"/>
      <c r="AI451" s="64"/>
      <c r="AJ451" s="64"/>
      <c r="AK451" s="64"/>
      <c r="AL451" s="64"/>
      <c r="AM451" s="64"/>
      <c r="AN451" s="64"/>
      <c r="AO451" s="64"/>
      <c r="AP451" s="64"/>
      <c r="AQ451" s="64"/>
      <c r="AR451" s="64"/>
      <c r="AS451" s="64"/>
      <c r="AT451" s="64"/>
      <c r="AU451" s="64"/>
      <c r="AV451" s="64"/>
      <c r="AW451" s="64"/>
      <c r="AX451" s="64"/>
      <c r="AY451" s="64"/>
      <c r="AZ451" s="64"/>
    </row>
    <row r="452" spans="1:52" s="16" customFormat="1" ht="18" customHeight="1" x14ac:dyDescent="0.3">
      <c r="A452" s="70"/>
      <c r="B452" s="1"/>
      <c r="C452" s="22"/>
      <c r="D452" s="1"/>
      <c r="E452" s="1"/>
      <c r="F452" s="27">
        <v>45055</v>
      </c>
      <c r="G452" s="65">
        <v>75.665000000000006</v>
      </c>
      <c r="H452" s="65">
        <v>433.92</v>
      </c>
      <c r="I452" s="65">
        <v>60.78</v>
      </c>
      <c r="J452" s="65">
        <v>447.75</v>
      </c>
      <c r="K452" s="65">
        <v>2.2669999999999999</v>
      </c>
      <c r="L452" s="65">
        <v>74.17</v>
      </c>
      <c r="M452" s="65">
        <v>75.08</v>
      </c>
      <c r="N452" s="65">
        <v>0.4</v>
      </c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</row>
    <row r="453" spans="1:52" s="16" customFormat="1" ht="18" customHeight="1" x14ac:dyDescent="0.3">
      <c r="A453" s="70"/>
      <c r="B453" s="1"/>
      <c r="C453" s="22"/>
      <c r="D453" s="1"/>
      <c r="E453" s="1"/>
      <c r="F453" s="26">
        <v>45054</v>
      </c>
      <c r="G453" s="64"/>
      <c r="H453" s="64">
        <v>430.26</v>
      </c>
      <c r="I453" s="64">
        <v>59.25</v>
      </c>
      <c r="J453" s="64"/>
      <c r="K453" s="64">
        <v>2.238</v>
      </c>
      <c r="L453" s="64">
        <v>73.11</v>
      </c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64"/>
      <c r="Y453" s="64"/>
      <c r="Z453" s="64"/>
      <c r="AA453" s="64"/>
      <c r="AB453" s="64"/>
      <c r="AC453" s="64"/>
      <c r="AD453" s="64"/>
      <c r="AE453" s="64"/>
      <c r="AF453" s="64"/>
      <c r="AG453" s="64"/>
      <c r="AH453" s="64"/>
      <c r="AI453" s="64"/>
      <c r="AJ453" s="64"/>
      <c r="AK453" s="64"/>
      <c r="AL453" s="64"/>
      <c r="AM453" s="64"/>
      <c r="AN453" s="64"/>
      <c r="AO453" s="64"/>
      <c r="AP453" s="64"/>
      <c r="AQ453" s="64"/>
      <c r="AR453" s="64"/>
      <c r="AS453" s="64"/>
      <c r="AT453" s="64"/>
      <c r="AU453" s="64"/>
      <c r="AV453" s="64"/>
      <c r="AW453" s="64"/>
      <c r="AX453" s="64"/>
      <c r="AY453" s="64"/>
      <c r="AZ453" s="64"/>
    </row>
    <row r="454" spans="1:52" s="16" customFormat="1" ht="18" customHeight="1" x14ac:dyDescent="0.3">
      <c r="A454" s="70"/>
      <c r="B454" s="1"/>
      <c r="C454" s="22"/>
      <c r="D454" s="1"/>
      <c r="E454" s="1"/>
      <c r="F454" s="27">
        <v>45051</v>
      </c>
      <c r="G454" s="65">
        <v>75.78</v>
      </c>
      <c r="H454" s="65">
        <v>401.4</v>
      </c>
      <c r="I454" s="65">
        <v>57.4</v>
      </c>
      <c r="J454" s="65">
        <v>448.5</v>
      </c>
      <c r="K454" s="65">
        <v>2.137</v>
      </c>
      <c r="L454" s="65">
        <v>70.790000000000006</v>
      </c>
      <c r="M454" s="65">
        <v>74.989999999999995</v>
      </c>
      <c r="N454" s="65">
        <v>0.4</v>
      </c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</row>
    <row r="455" spans="1:52" s="16" customFormat="1" ht="18" customHeight="1" x14ac:dyDescent="0.3">
      <c r="A455" s="70"/>
      <c r="B455" s="1"/>
      <c r="C455" s="22"/>
      <c r="D455" s="1"/>
      <c r="E455" s="1"/>
      <c r="F455" s="26">
        <v>45050</v>
      </c>
      <c r="G455" s="64">
        <v>73.11</v>
      </c>
      <c r="H455" s="64">
        <v>410.46</v>
      </c>
      <c r="I455" s="64">
        <v>54.2</v>
      </c>
      <c r="J455" s="64">
        <v>433.25</v>
      </c>
      <c r="K455" s="64">
        <v>2.101</v>
      </c>
      <c r="L455" s="64">
        <v>67.62</v>
      </c>
      <c r="M455" s="64">
        <v>72.45</v>
      </c>
      <c r="N455" s="64">
        <v>0.2</v>
      </c>
      <c r="O455" s="64"/>
      <c r="P455" s="64"/>
      <c r="Q455" s="64"/>
      <c r="R455" s="64"/>
      <c r="S455" s="64"/>
      <c r="T455" s="64"/>
      <c r="U455" s="64"/>
      <c r="V455" s="64"/>
      <c r="W455" s="64"/>
      <c r="X455" s="64"/>
      <c r="Y455" s="64"/>
      <c r="Z455" s="64"/>
      <c r="AA455" s="64"/>
      <c r="AB455" s="64"/>
      <c r="AC455" s="64"/>
      <c r="AD455" s="64"/>
      <c r="AE455" s="64"/>
      <c r="AF455" s="64"/>
      <c r="AG455" s="64"/>
      <c r="AH455" s="64"/>
      <c r="AI455" s="64"/>
      <c r="AJ455" s="64"/>
      <c r="AK455" s="64"/>
      <c r="AL455" s="64"/>
      <c r="AM455" s="64"/>
      <c r="AN455" s="64"/>
      <c r="AO455" s="64"/>
      <c r="AP455" s="64"/>
      <c r="AQ455" s="64"/>
      <c r="AR455" s="64"/>
      <c r="AS455" s="64"/>
      <c r="AT455" s="64"/>
      <c r="AU455" s="64"/>
      <c r="AV455" s="64"/>
      <c r="AW455" s="64"/>
      <c r="AX455" s="64"/>
      <c r="AY455" s="64"/>
      <c r="AZ455" s="64"/>
    </row>
    <row r="456" spans="1:52" s="16" customFormat="1" ht="18" customHeight="1" x14ac:dyDescent="0.3">
      <c r="A456" s="70"/>
      <c r="B456" s="1"/>
      <c r="C456" s="22"/>
      <c r="D456" s="1"/>
      <c r="E456" s="1"/>
      <c r="F456" s="27">
        <v>45049</v>
      </c>
      <c r="G456" s="65">
        <v>72.510000000000005</v>
      </c>
      <c r="H456" s="65">
        <v>427.61</v>
      </c>
      <c r="I456" s="65">
        <v>56.35</v>
      </c>
      <c r="J456" s="65">
        <v>437</v>
      </c>
      <c r="K456" s="65">
        <v>2.17</v>
      </c>
      <c r="L456" s="65">
        <v>67.400000000000006</v>
      </c>
      <c r="M456" s="65">
        <v>71.91</v>
      </c>
      <c r="N456" s="65">
        <v>0</v>
      </c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</row>
    <row r="457" spans="1:52" s="16" customFormat="1" ht="18" customHeight="1" x14ac:dyDescent="0.3">
      <c r="A457" s="70"/>
      <c r="B457" s="1"/>
      <c r="C457" s="22"/>
      <c r="D457" s="1"/>
      <c r="E457" s="1"/>
      <c r="F457" s="26">
        <v>45048</v>
      </c>
      <c r="G457" s="64">
        <v>77.180000000000007</v>
      </c>
      <c r="H457" s="64">
        <v>449.01</v>
      </c>
      <c r="I457" s="64">
        <v>58.74</v>
      </c>
      <c r="J457" s="64">
        <v>458.75</v>
      </c>
      <c r="K457" s="64">
        <v>2.214</v>
      </c>
      <c r="L457" s="64">
        <v>70.260000000000005</v>
      </c>
      <c r="M457" s="64">
        <v>75.69</v>
      </c>
      <c r="N457" s="64">
        <v>-0.55000000000000004</v>
      </c>
      <c r="O457" s="64"/>
      <c r="P457" s="64"/>
      <c r="Q457" s="64"/>
      <c r="R457" s="64"/>
      <c r="S457" s="64"/>
      <c r="T457" s="64"/>
      <c r="U457" s="64"/>
      <c r="V457" s="64"/>
      <c r="W457" s="64"/>
      <c r="X457" s="64"/>
      <c r="Y457" s="64"/>
      <c r="Z457" s="64"/>
      <c r="AA457" s="64"/>
      <c r="AB457" s="64"/>
      <c r="AC457" s="64"/>
      <c r="AD457" s="64"/>
      <c r="AE457" s="64"/>
      <c r="AF457" s="64"/>
      <c r="AG457" s="64"/>
      <c r="AH457" s="64"/>
      <c r="AI457" s="64"/>
      <c r="AJ457" s="64"/>
      <c r="AK457" s="64"/>
      <c r="AL457" s="64"/>
      <c r="AM457" s="64"/>
      <c r="AN457" s="64"/>
      <c r="AO457" s="64"/>
      <c r="AP457" s="64"/>
      <c r="AQ457" s="64"/>
      <c r="AR457" s="64"/>
      <c r="AS457" s="64"/>
      <c r="AT457" s="64"/>
      <c r="AU457" s="64"/>
      <c r="AV457" s="64"/>
      <c r="AW457" s="64"/>
      <c r="AX457" s="64"/>
      <c r="AY457" s="64"/>
      <c r="AZ457" s="64"/>
    </row>
    <row r="458" spans="1:52" s="16" customFormat="1" ht="18" customHeight="1" x14ac:dyDescent="0.3">
      <c r="A458" s="70"/>
      <c r="B458" s="1"/>
      <c r="C458" s="22"/>
      <c r="D458" s="1"/>
      <c r="E458" s="1"/>
      <c r="F458" s="27">
        <v>45047</v>
      </c>
      <c r="G458" s="65"/>
      <c r="H458" s="65"/>
      <c r="I458" s="65">
        <v>62.35</v>
      </c>
      <c r="J458" s="65"/>
      <c r="K458" s="65">
        <v>2.3180000000000001</v>
      </c>
      <c r="L458" s="65">
        <v>74.25</v>
      </c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  <c r="AC458" s="65"/>
      <c r="AD458" s="65"/>
      <c r="AE458" s="65"/>
      <c r="AF458" s="65"/>
      <c r="AG458" s="65"/>
      <c r="AH458" s="65"/>
      <c r="AI458" s="65"/>
      <c r="AJ458" s="65"/>
      <c r="AK458" s="65"/>
      <c r="AL458" s="65"/>
      <c r="AM458" s="65"/>
      <c r="AN458" s="65"/>
      <c r="AO458" s="65"/>
      <c r="AP458" s="65"/>
      <c r="AQ458" s="65"/>
      <c r="AR458" s="65"/>
      <c r="AS458" s="65"/>
      <c r="AT458" s="65"/>
      <c r="AU458" s="65"/>
      <c r="AV458" s="65"/>
      <c r="AW458" s="65"/>
      <c r="AX458" s="65"/>
      <c r="AY458" s="65"/>
      <c r="AZ458" s="65"/>
    </row>
    <row r="459" spans="1:52" s="16" customFormat="1" ht="18" customHeight="1" x14ac:dyDescent="0.3">
      <c r="A459" s="70"/>
      <c r="B459" s="1"/>
      <c r="C459" s="22"/>
      <c r="D459" s="1"/>
      <c r="E459" s="1"/>
      <c r="F459" s="26">
        <v>45044</v>
      </c>
      <c r="G459" s="64">
        <v>82.01</v>
      </c>
      <c r="H459" s="64">
        <v>437.64</v>
      </c>
      <c r="I459" s="64">
        <v>64.08</v>
      </c>
      <c r="J459" s="64">
        <v>482.5</v>
      </c>
      <c r="K459" s="64">
        <v>2.41</v>
      </c>
      <c r="L459" s="64">
        <v>75.349999999999994</v>
      </c>
      <c r="M459" s="64">
        <v>80.67</v>
      </c>
      <c r="N459" s="64">
        <v>-0.55000000000000004</v>
      </c>
      <c r="O459" s="64"/>
      <c r="P459" s="64"/>
      <c r="Q459" s="64"/>
      <c r="R459" s="64"/>
      <c r="S459" s="64"/>
      <c r="T459" s="64"/>
      <c r="U459" s="64"/>
      <c r="V459" s="64"/>
      <c r="W459" s="64"/>
      <c r="X459" s="64"/>
      <c r="Y459" s="64"/>
      <c r="Z459" s="64"/>
      <c r="AA459" s="64"/>
      <c r="AB459" s="64"/>
      <c r="AC459" s="64"/>
      <c r="AD459" s="64"/>
      <c r="AE459" s="64"/>
      <c r="AF459" s="64"/>
      <c r="AG459" s="64"/>
      <c r="AH459" s="64"/>
      <c r="AI459" s="64"/>
      <c r="AJ459" s="64"/>
      <c r="AK459" s="64"/>
      <c r="AL459" s="64"/>
      <c r="AM459" s="64"/>
      <c r="AN459" s="64"/>
      <c r="AO459" s="64"/>
      <c r="AP459" s="64"/>
      <c r="AQ459" s="64"/>
      <c r="AR459" s="64"/>
      <c r="AS459" s="64"/>
      <c r="AT459" s="64"/>
      <c r="AU459" s="64"/>
      <c r="AV459" s="64"/>
      <c r="AW459" s="64"/>
      <c r="AX459" s="64"/>
      <c r="AY459" s="64"/>
      <c r="AZ459" s="64"/>
    </row>
    <row r="460" spans="1:52" s="16" customFormat="1" ht="18" customHeight="1" x14ac:dyDescent="0.3">
      <c r="A460" s="70"/>
      <c r="B460" s="1"/>
      <c r="C460" s="22"/>
      <c r="D460" s="1"/>
      <c r="E460" s="1"/>
      <c r="F460" s="27">
        <v>45043</v>
      </c>
      <c r="G460" s="65">
        <v>80.010000000000005</v>
      </c>
      <c r="H460" s="65">
        <v>437.82</v>
      </c>
      <c r="I460" s="65">
        <v>62.06</v>
      </c>
      <c r="J460" s="65">
        <v>471</v>
      </c>
      <c r="K460" s="65">
        <v>2.355</v>
      </c>
      <c r="L460" s="65">
        <v>73.33</v>
      </c>
      <c r="M460" s="65">
        <v>78.52</v>
      </c>
      <c r="N460" s="65">
        <v>-0.55000000000000004</v>
      </c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  <c r="AE460" s="65"/>
      <c r="AF460" s="65"/>
      <c r="AG460" s="65"/>
      <c r="AH460" s="65"/>
      <c r="AI460" s="65"/>
      <c r="AJ460" s="65"/>
      <c r="AK460" s="65"/>
      <c r="AL460" s="65"/>
      <c r="AM460" s="65"/>
      <c r="AN460" s="65"/>
      <c r="AO460" s="65"/>
      <c r="AP460" s="65"/>
      <c r="AQ460" s="65"/>
      <c r="AR460" s="65"/>
      <c r="AS460" s="65"/>
      <c r="AT460" s="65"/>
      <c r="AU460" s="65"/>
      <c r="AV460" s="65"/>
      <c r="AW460" s="65"/>
      <c r="AX460" s="65"/>
      <c r="AY460" s="65"/>
      <c r="AZ460" s="65"/>
    </row>
    <row r="461" spans="1:52" s="16" customFormat="1" ht="18" customHeight="1" x14ac:dyDescent="0.3">
      <c r="A461" s="70"/>
      <c r="B461" s="1"/>
      <c r="C461" s="22"/>
      <c r="D461" s="1"/>
      <c r="E461" s="1"/>
      <c r="F461" s="26">
        <v>45042</v>
      </c>
      <c r="G461" s="64">
        <v>82.185000000000002</v>
      </c>
      <c r="H461" s="64">
        <v>454.86</v>
      </c>
      <c r="I461" s="64">
        <v>62.78</v>
      </c>
      <c r="J461" s="64">
        <v>484.5</v>
      </c>
      <c r="K461" s="64">
        <v>2.117</v>
      </c>
      <c r="L461" s="64">
        <v>73.05</v>
      </c>
      <c r="M461" s="64">
        <v>80.599999999999994</v>
      </c>
      <c r="N461" s="64">
        <v>-0.55000000000000004</v>
      </c>
      <c r="O461" s="64"/>
      <c r="P461" s="64"/>
      <c r="Q461" s="64"/>
      <c r="R461" s="64"/>
      <c r="S461" s="64"/>
      <c r="T461" s="64"/>
      <c r="U461" s="64"/>
      <c r="V461" s="64"/>
      <c r="W461" s="64"/>
      <c r="X461" s="64"/>
      <c r="Y461" s="64"/>
      <c r="Z461" s="64"/>
      <c r="AA461" s="64"/>
      <c r="AB461" s="64"/>
      <c r="AC461" s="64"/>
      <c r="AD461" s="64"/>
      <c r="AE461" s="64"/>
      <c r="AF461" s="64"/>
      <c r="AG461" s="64"/>
      <c r="AH461" s="64"/>
      <c r="AI461" s="64"/>
      <c r="AJ461" s="64"/>
      <c r="AK461" s="64"/>
      <c r="AL461" s="64"/>
      <c r="AM461" s="64"/>
      <c r="AN461" s="64"/>
      <c r="AO461" s="64"/>
      <c r="AP461" s="64"/>
      <c r="AQ461" s="64"/>
      <c r="AR461" s="64"/>
      <c r="AS461" s="64"/>
      <c r="AT461" s="64"/>
      <c r="AU461" s="64"/>
      <c r="AV461" s="64"/>
      <c r="AW461" s="64"/>
      <c r="AX461" s="64"/>
      <c r="AY461" s="64"/>
      <c r="AZ461" s="64"/>
    </row>
    <row r="462" spans="1:52" s="16" customFormat="1" ht="18" customHeight="1" x14ac:dyDescent="0.3">
      <c r="A462" s="70"/>
      <c r="B462" s="1"/>
      <c r="C462" s="22"/>
      <c r="D462" s="1"/>
      <c r="E462" s="1"/>
      <c r="F462" s="27">
        <v>45041</v>
      </c>
      <c r="G462" s="65">
        <v>82.465000000000003</v>
      </c>
      <c r="H462" s="65">
        <v>465.01</v>
      </c>
      <c r="I462" s="65">
        <v>64.48</v>
      </c>
      <c r="J462" s="65">
        <v>479.25</v>
      </c>
      <c r="K462" s="65">
        <v>2.3069999999999999</v>
      </c>
      <c r="L462" s="65">
        <v>75.56</v>
      </c>
      <c r="M462" s="65">
        <v>80.95</v>
      </c>
      <c r="N462" s="65">
        <v>-0.55000000000000004</v>
      </c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  <c r="AC462" s="65"/>
      <c r="AD462" s="65"/>
      <c r="AE462" s="65"/>
      <c r="AF462" s="65"/>
      <c r="AG462" s="65"/>
      <c r="AH462" s="65"/>
      <c r="AI462" s="65"/>
      <c r="AJ462" s="65"/>
      <c r="AK462" s="65"/>
      <c r="AL462" s="65"/>
      <c r="AM462" s="65"/>
      <c r="AN462" s="65"/>
      <c r="AO462" s="65"/>
      <c r="AP462" s="65"/>
      <c r="AQ462" s="65"/>
      <c r="AR462" s="65"/>
      <c r="AS462" s="65"/>
      <c r="AT462" s="65"/>
      <c r="AU462" s="65"/>
      <c r="AV462" s="65"/>
      <c r="AW462" s="65"/>
      <c r="AX462" s="65"/>
      <c r="AY462" s="65"/>
      <c r="AZ462" s="65"/>
    </row>
    <row r="463" spans="1:52" s="16" customFormat="1" ht="18" customHeight="1" x14ac:dyDescent="0.3">
      <c r="A463" s="70"/>
      <c r="B463" s="1"/>
      <c r="C463" s="22"/>
      <c r="D463" s="1"/>
      <c r="E463" s="1"/>
      <c r="F463" s="26">
        <v>45040</v>
      </c>
      <c r="G463" s="64">
        <v>84.26</v>
      </c>
      <c r="H463" s="64">
        <v>455.49</v>
      </c>
      <c r="I463" s="64">
        <v>65.92</v>
      </c>
      <c r="J463" s="64">
        <v>487.75</v>
      </c>
      <c r="K463" s="64">
        <v>2.2730000000000001</v>
      </c>
      <c r="L463" s="64">
        <v>77.5</v>
      </c>
      <c r="M463" s="64">
        <v>82.58</v>
      </c>
      <c r="N463" s="64">
        <v>-0.55000000000000004</v>
      </c>
      <c r="O463" s="64"/>
      <c r="P463" s="64"/>
      <c r="Q463" s="64"/>
      <c r="R463" s="64"/>
      <c r="S463" s="64"/>
      <c r="T463" s="64"/>
      <c r="U463" s="64"/>
      <c r="V463" s="64"/>
      <c r="W463" s="64"/>
      <c r="X463" s="64"/>
      <c r="Y463" s="64"/>
      <c r="Z463" s="64"/>
      <c r="AA463" s="64"/>
      <c r="AB463" s="64"/>
      <c r="AC463" s="64"/>
      <c r="AD463" s="64"/>
      <c r="AE463" s="64"/>
      <c r="AF463" s="64"/>
      <c r="AG463" s="64"/>
      <c r="AH463" s="64"/>
      <c r="AI463" s="64"/>
      <c r="AJ463" s="64"/>
      <c r="AK463" s="64"/>
      <c r="AL463" s="64"/>
      <c r="AM463" s="64"/>
      <c r="AN463" s="64"/>
      <c r="AO463" s="64"/>
      <c r="AP463" s="64"/>
      <c r="AQ463" s="64"/>
      <c r="AR463" s="64"/>
      <c r="AS463" s="64"/>
      <c r="AT463" s="64"/>
      <c r="AU463" s="64"/>
      <c r="AV463" s="64"/>
      <c r="AW463" s="64"/>
      <c r="AX463" s="64"/>
      <c r="AY463" s="64"/>
      <c r="AZ463" s="64"/>
    </row>
    <row r="464" spans="1:52" s="16" customFormat="1" ht="18" customHeight="1" x14ac:dyDescent="0.3">
      <c r="A464" s="70"/>
      <c r="B464" s="1"/>
      <c r="C464" s="22"/>
      <c r="D464" s="1"/>
      <c r="E464" s="1"/>
      <c r="F464" s="27">
        <v>45037</v>
      </c>
      <c r="G464" s="65">
        <v>83.394999999999996</v>
      </c>
      <c r="H464" s="65">
        <v>449.78</v>
      </c>
      <c r="I464" s="65">
        <v>64.989999999999995</v>
      </c>
      <c r="J464" s="65">
        <v>480.5</v>
      </c>
      <c r="K464" s="65">
        <v>2.2330000000000001</v>
      </c>
      <c r="L464" s="65">
        <v>76.56</v>
      </c>
      <c r="M464" s="65">
        <v>81.8</v>
      </c>
      <c r="N464" s="65">
        <v>-0.55000000000000004</v>
      </c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  <c r="AC464" s="65"/>
      <c r="AD464" s="65"/>
      <c r="AE464" s="65"/>
      <c r="AF464" s="65"/>
      <c r="AG464" s="65"/>
      <c r="AH464" s="65"/>
      <c r="AI464" s="65"/>
      <c r="AJ464" s="65"/>
      <c r="AK464" s="65"/>
      <c r="AL464" s="65"/>
      <c r="AM464" s="65"/>
      <c r="AN464" s="65"/>
      <c r="AO464" s="65"/>
      <c r="AP464" s="65"/>
      <c r="AQ464" s="65"/>
      <c r="AR464" s="65"/>
      <c r="AS464" s="65"/>
      <c r="AT464" s="65"/>
      <c r="AU464" s="65"/>
      <c r="AV464" s="65"/>
      <c r="AW464" s="65"/>
      <c r="AX464" s="65"/>
      <c r="AY464" s="65"/>
      <c r="AZ464" s="65"/>
    </row>
    <row r="465" spans="1:52" s="16" customFormat="1" ht="18" customHeight="1" x14ac:dyDescent="0.3">
      <c r="A465" s="70"/>
      <c r="B465" s="1"/>
      <c r="C465" s="22"/>
      <c r="D465" s="1"/>
      <c r="E465" s="1"/>
      <c r="F465" s="26">
        <v>45036</v>
      </c>
      <c r="G465" s="64">
        <v>83.14</v>
      </c>
      <c r="H465" s="64">
        <v>455.85</v>
      </c>
      <c r="I465" s="64">
        <v>64.349999999999994</v>
      </c>
      <c r="J465" s="64">
        <v>474.75</v>
      </c>
      <c r="K465" s="64">
        <v>2.2490000000000001</v>
      </c>
      <c r="L465" s="64">
        <v>76.39</v>
      </c>
      <c r="M465" s="64">
        <v>81.34</v>
      </c>
      <c r="N465" s="64">
        <v>-0.6</v>
      </c>
      <c r="O465" s="64"/>
      <c r="P465" s="64"/>
      <c r="Q465" s="64"/>
      <c r="R465" s="64"/>
      <c r="S465" s="64"/>
      <c r="T465" s="64"/>
      <c r="U465" s="64"/>
      <c r="V465" s="64"/>
      <c r="W465" s="64"/>
      <c r="X465" s="64"/>
      <c r="Y465" s="64"/>
      <c r="Z465" s="64"/>
      <c r="AA465" s="64"/>
      <c r="AB465" s="64"/>
      <c r="AC465" s="64"/>
      <c r="AD465" s="64"/>
      <c r="AE465" s="64"/>
      <c r="AF465" s="64"/>
      <c r="AG465" s="64"/>
      <c r="AH465" s="64"/>
      <c r="AI465" s="64"/>
      <c r="AJ465" s="64"/>
      <c r="AK465" s="64"/>
      <c r="AL465" s="64"/>
      <c r="AM465" s="64"/>
      <c r="AN465" s="64"/>
      <c r="AO465" s="64"/>
      <c r="AP465" s="64"/>
      <c r="AQ465" s="64"/>
      <c r="AR465" s="64"/>
      <c r="AS465" s="64"/>
      <c r="AT465" s="64"/>
      <c r="AU465" s="64"/>
      <c r="AV465" s="64"/>
      <c r="AW465" s="64"/>
      <c r="AX465" s="64"/>
      <c r="AY465" s="64"/>
      <c r="AZ465" s="64"/>
    </row>
    <row r="466" spans="1:52" s="16" customFormat="1" ht="18" customHeight="1" x14ac:dyDescent="0.3">
      <c r="A466" s="70"/>
      <c r="B466" s="1"/>
      <c r="C466" s="22"/>
      <c r="D466" s="1"/>
      <c r="E466" s="1"/>
      <c r="F466" s="27">
        <v>45035</v>
      </c>
      <c r="G466" s="65">
        <v>85.55</v>
      </c>
      <c r="H466" s="65">
        <v>463.54</v>
      </c>
      <c r="I466" s="65">
        <v>66.25</v>
      </c>
      <c r="J466" s="65">
        <v>485.75</v>
      </c>
      <c r="K466" s="65">
        <v>2.222</v>
      </c>
      <c r="L466" s="65">
        <v>78.56</v>
      </c>
      <c r="M466" s="65">
        <v>83.89</v>
      </c>
      <c r="N466" s="65">
        <v>-0.65</v>
      </c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  <c r="AC466" s="65"/>
      <c r="AD466" s="65"/>
      <c r="AE466" s="65"/>
      <c r="AF466" s="65"/>
      <c r="AG466" s="65"/>
      <c r="AH466" s="65"/>
      <c r="AI466" s="65"/>
      <c r="AJ466" s="65"/>
      <c r="AK466" s="65"/>
      <c r="AL466" s="65"/>
      <c r="AM466" s="65"/>
      <c r="AN466" s="65"/>
      <c r="AO466" s="65"/>
      <c r="AP466" s="65"/>
      <c r="AQ466" s="65"/>
      <c r="AR466" s="65"/>
      <c r="AS466" s="65"/>
      <c r="AT466" s="65"/>
      <c r="AU466" s="65"/>
      <c r="AV466" s="65"/>
      <c r="AW466" s="65"/>
      <c r="AX466" s="65"/>
      <c r="AY466" s="65"/>
      <c r="AZ466" s="65"/>
    </row>
    <row r="467" spans="1:52" s="16" customFormat="1" ht="18" customHeight="1" x14ac:dyDescent="0.3">
      <c r="A467" s="70"/>
      <c r="B467" s="1"/>
      <c r="C467" s="22"/>
      <c r="D467" s="1"/>
      <c r="E467" s="1"/>
      <c r="F467" s="26">
        <v>45034</v>
      </c>
      <c r="G467" s="64">
        <v>86.63</v>
      </c>
      <c r="H467" s="64">
        <v>470.02</v>
      </c>
      <c r="I467" s="64">
        <v>67.69</v>
      </c>
      <c r="J467" s="64">
        <v>491.75</v>
      </c>
      <c r="K467" s="64">
        <v>2.3660000000000001</v>
      </c>
      <c r="L467" s="64">
        <v>80.209999999999994</v>
      </c>
      <c r="M467" s="64">
        <v>85.06</v>
      </c>
      <c r="N467" s="64">
        <v>-0.7</v>
      </c>
      <c r="O467" s="64"/>
      <c r="P467" s="64"/>
      <c r="Q467" s="64"/>
      <c r="R467" s="64"/>
      <c r="S467" s="64"/>
      <c r="T467" s="64"/>
      <c r="U467" s="64"/>
      <c r="V467" s="64"/>
      <c r="W467" s="64"/>
      <c r="X467" s="64"/>
      <c r="Y467" s="64"/>
      <c r="Z467" s="64"/>
      <c r="AA467" s="64"/>
      <c r="AB467" s="64"/>
      <c r="AC467" s="64"/>
      <c r="AD467" s="64"/>
      <c r="AE467" s="64"/>
      <c r="AF467" s="64"/>
      <c r="AG467" s="64"/>
      <c r="AH467" s="64"/>
      <c r="AI467" s="64"/>
      <c r="AJ467" s="64"/>
      <c r="AK467" s="64"/>
      <c r="AL467" s="64"/>
      <c r="AM467" s="64"/>
      <c r="AN467" s="64"/>
      <c r="AO467" s="64"/>
      <c r="AP467" s="64"/>
      <c r="AQ467" s="64"/>
      <c r="AR467" s="64"/>
      <c r="AS467" s="64"/>
      <c r="AT467" s="64"/>
      <c r="AU467" s="64"/>
      <c r="AV467" s="64"/>
      <c r="AW467" s="64"/>
      <c r="AX467" s="64"/>
      <c r="AY467" s="64"/>
      <c r="AZ467" s="64"/>
    </row>
    <row r="468" spans="1:52" s="16" customFormat="1" ht="18" customHeight="1" x14ac:dyDescent="0.3">
      <c r="A468" s="70"/>
      <c r="B468" s="1"/>
      <c r="C468" s="22"/>
      <c r="D468" s="1"/>
      <c r="E468" s="1"/>
      <c r="F468" s="27">
        <v>45033</v>
      </c>
      <c r="G468" s="65">
        <v>86.555000000000007</v>
      </c>
      <c r="H468" s="65">
        <v>475.11</v>
      </c>
      <c r="I468" s="65">
        <v>67.510000000000005</v>
      </c>
      <c r="J468" s="65">
        <v>487.5</v>
      </c>
      <c r="K468" s="65">
        <v>2.2749999999999999</v>
      </c>
      <c r="L468" s="65">
        <v>80.28</v>
      </c>
      <c r="M468" s="65">
        <v>85.08</v>
      </c>
      <c r="N468" s="65">
        <v>-0.7</v>
      </c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  <c r="AC468" s="65"/>
      <c r="AD468" s="65"/>
      <c r="AE468" s="65"/>
      <c r="AF468" s="65"/>
      <c r="AG468" s="65"/>
      <c r="AH468" s="65"/>
      <c r="AI468" s="65"/>
      <c r="AJ468" s="65"/>
      <c r="AK468" s="65"/>
      <c r="AL468" s="65"/>
      <c r="AM468" s="65"/>
      <c r="AN468" s="65"/>
      <c r="AO468" s="65"/>
      <c r="AP468" s="65"/>
      <c r="AQ468" s="65"/>
      <c r="AR468" s="65"/>
      <c r="AS468" s="65"/>
      <c r="AT468" s="65"/>
      <c r="AU468" s="65"/>
      <c r="AV468" s="65"/>
      <c r="AW468" s="65"/>
      <c r="AX468" s="65"/>
      <c r="AY468" s="65"/>
      <c r="AZ468" s="65"/>
    </row>
    <row r="469" spans="1:52" s="16" customFormat="1" ht="18" customHeight="1" x14ac:dyDescent="0.3">
      <c r="A469" s="70"/>
      <c r="B469" s="1"/>
      <c r="C469" s="22"/>
      <c r="D469" s="1"/>
      <c r="E469" s="1"/>
      <c r="F469" s="26">
        <v>45030</v>
      </c>
      <c r="G469" s="64">
        <v>87.885000000000005</v>
      </c>
      <c r="H469" s="64">
        <v>475.07</v>
      </c>
      <c r="I469" s="64">
        <v>67.62</v>
      </c>
      <c r="J469" s="64">
        <v>489.25</v>
      </c>
      <c r="K469" s="64">
        <v>2.1139999999999999</v>
      </c>
      <c r="L469" s="64">
        <v>82.02</v>
      </c>
      <c r="M469" s="64">
        <v>86.51</v>
      </c>
      <c r="N469" s="64">
        <v>-0.75</v>
      </c>
      <c r="O469" s="64"/>
      <c r="P469" s="64"/>
      <c r="Q469" s="64"/>
      <c r="R469" s="64"/>
      <c r="S469" s="64"/>
      <c r="T469" s="64"/>
      <c r="U469" s="64"/>
      <c r="V469" s="64"/>
      <c r="W469" s="64"/>
      <c r="X469" s="64"/>
      <c r="Y469" s="64"/>
      <c r="Z469" s="64"/>
      <c r="AA469" s="64"/>
      <c r="AB469" s="64"/>
      <c r="AC469" s="64"/>
      <c r="AD469" s="64"/>
      <c r="AE469" s="64"/>
      <c r="AF469" s="64"/>
      <c r="AG469" s="64"/>
      <c r="AH469" s="64"/>
      <c r="AI469" s="64"/>
      <c r="AJ469" s="64"/>
      <c r="AK469" s="64"/>
      <c r="AL469" s="64"/>
      <c r="AM469" s="64"/>
      <c r="AN469" s="64"/>
      <c r="AO469" s="64"/>
      <c r="AP469" s="64"/>
      <c r="AQ469" s="64"/>
      <c r="AR469" s="64"/>
      <c r="AS469" s="64"/>
      <c r="AT469" s="64"/>
      <c r="AU469" s="64"/>
      <c r="AV469" s="64"/>
      <c r="AW469" s="64"/>
      <c r="AX469" s="64"/>
      <c r="AY469" s="64"/>
      <c r="AZ469" s="64"/>
    </row>
    <row r="470" spans="1:52" s="16" customFormat="1" ht="18" customHeight="1" x14ac:dyDescent="0.3">
      <c r="A470" s="70"/>
      <c r="B470" s="1"/>
      <c r="C470" s="22"/>
      <c r="D470" s="1"/>
      <c r="E470" s="1"/>
      <c r="F470" s="27">
        <v>45029</v>
      </c>
      <c r="G470" s="65">
        <v>87.87</v>
      </c>
      <c r="H470" s="65">
        <v>483.35</v>
      </c>
      <c r="I470" s="65">
        <v>67.930000000000007</v>
      </c>
      <c r="J470" s="65">
        <v>481.5</v>
      </c>
      <c r="K470" s="65">
        <v>2.0070000000000001</v>
      </c>
      <c r="L470" s="65">
        <v>81.06</v>
      </c>
      <c r="M470" s="65">
        <v>86.89</v>
      </c>
      <c r="N470" s="65">
        <v>-1</v>
      </c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  <c r="AE470" s="65"/>
      <c r="AF470" s="65"/>
      <c r="AG470" s="65"/>
      <c r="AH470" s="65"/>
      <c r="AI470" s="65"/>
      <c r="AJ470" s="65"/>
      <c r="AK470" s="65"/>
      <c r="AL470" s="65"/>
      <c r="AM470" s="65"/>
      <c r="AN470" s="65"/>
      <c r="AO470" s="65"/>
      <c r="AP470" s="65"/>
      <c r="AQ470" s="65"/>
      <c r="AR470" s="65"/>
      <c r="AS470" s="65"/>
      <c r="AT470" s="65"/>
      <c r="AU470" s="65"/>
      <c r="AV470" s="65"/>
      <c r="AW470" s="65"/>
      <c r="AX470" s="65"/>
      <c r="AY470" s="65"/>
      <c r="AZ470" s="65"/>
    </row>
    <row r="471" spans="1:52" s="16" customFormat="1" ht="18" customHeight="1" x14ac:dyDescent="0.3">
      <c r="A471" s="70"/>
      <c r="B471" s="1"/>
      <c r="C471" s="22"/>
      <c r="D471" s="1"/>
      <c r="E471" s="1"/>
      <c r="F471" s="26">
        <v>45028</v>
      </c>
      <c r="G471" s="64">
        <v>88.204999999999998</v>
      </c>
      <c r="H471" s="64">
        <v>478.94</v>
      </c>
      <c r="I471" s="64">
        <v>68.31</v>
      </c>
      <c r="J471" s="64">
        <v>482.25</v>
      </c>
      <c r="K471" s="64">
        <v>2.093</v>
      </c>
      <c r="L471" s="64">
        <v>82.16</v>
      </c>
      <c r="M471" s="64">
        <v>87.14</v>
      </c>
      <c r="N471" s="64">
        <v>-1.2</v>
      </c>
      <c r="O471" s="64"/>
      <c r="P471" s="64"/>
      <c r="Q471" s="64"/>
      <c r="R471" s="64"/>
      <c r="S471" s="64"/>
      <c r="T471" s="64"/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64"/>
      <c r="AF471" s="64"/>
      <c r="AG471" s="64"/>
      <c r="AH471" s="64"/>
      <c r="AI471" s="64"/>
      <c r="AJ471" s="64"/>
      <c r="AK471" s="64"/>
      <c r="AL471" s="64"/>
      <c r="AM471" s="64"/>
      <c r="AN471" s="64"/>
      <c r="AO471" s="64"/>
      <c r="AP471" s="64"/>
      <c r="AQ471" s="64"/>
      <c r="AR471" s="64"/>
      <c r="AS471" s="64"/>
      <c r="AT471" s="64"/>
      <c r="AU471" s="64"/>
      <c r="AV471" s="64"/>
      <c r="AW471" s="64"/>
      <c r="AX471" s="64"/>
      <c r="AY471" s="64"/>
      <c r="AZ471" s="64"/>
    </row>
    <row r="472" spans="1:52" s="16" customFormat="1" ht="18" customHeight="1" x14ac:dyDescent="0.3">
      <c r="A472" s="70"/>
      <c r="B472" s="1"/>
      <c r="C472" s="22"/>
      <c r="D472" s="1"/>
      <c r="E472" s="1"/>
      <c r="F472" s="27">
        <v>45027</v>
      </c>
      <c r="G472" s="65">
        <v>86.08</v>
      </c>
      <c r="H472" s="65">
        <v>478.09</v>
      </c>
      <c r="I472" s="65">
        <v>67.150000000000006</v>
      </c>
      <c r="J472" s="65">
        <v>475.25</v>
      </c>
      <c r="K472" s="65">
        <v>2.1859999999999999</v>
      </c>
      <c r="L472" s="65">
        <v>80.430000000000007</v>
      </c>
      <c r="M472" s="65">
        <v>85.11</v>
      </c>
      <c r="N472" s="65">
        <v>-1.45</v>
      </c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  <c r="AE472" s="65"/>
      <c r="AF472" s="65"/>
      <c r="AG472" s="65"/>
      <c r="AH472" s="65"/>
      <c r="AI472" s="65"/>
      <c r="AJ472" s="65"/>
      <c r="AK472" s="65"/>
      <c r="AL472" s="65"/>
      <c r="AM472" s="65"/>
      <c r="AN472" s="65"/>
      <c r="AO472" s="65"/>
      <c r="AP472" s="65"/>
      <c r="AQ472" s="65"/>
      <c r="AR472" s="65"/>
      <c r="AS472" s="65"/>
      <c r="AT472" s="65"/>
      <c r="AU472" s="65"/>
      <c r="AV472" s="65"/>
      <c r="AW472" s="65"/>
      <c r="AX472" s="65"/>
      <c r="AY472" s="65"/>
      <c r="AZ472" s="65"/>
    </row>
    <row r="473" spans="1:52" s="16" customFormat="1" ht="18" customHeight="1" x14ac:dyDescent="0.3">
      <c r="A473" s="70"/>
      <c r="B473" s="1"/>
      <c r="C473" s="22"/>
      <c r="D473" s="1"/>
      <c r="E473" s="1"/>
      <c r="F473" s="26">
        <v>45026</v>
      </c>
      <c r="G473" s="64"/>
      <c r="H473" s="64">
        <v>474.29</v>
      </c>
      <c r="I473" s="64">
        <v>65.650000000000006</v>
      </c>
      <c r="J473" s="64"/>
      <c r="K473" s="64">
        <v>2.1720000000000002</v>
      </c>
      <c r="L473" s="64">
        <v>78.540000000000006</v>
      </c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64"/>
      <c r="AF473" s="64"/>
      <c r="AG473" s="64"/>
      <c r="AH473" s="64"/>
      <c r="AI473" s="64"/>
      <c r="AJ473" s="64"/>
      <c r="AK473" s="64"/>
      <c r="AL473" s="64"/>
      <c r="AM473" s="64"/>
      <c r="AN473" s="64"/>
      <c r="AO473" s="64"/>
      <c r="AP473" s="64"/>
      <c r="AQ473" s="64"/>
      <c r="AR473" s="64"/>
      <c r="AS473" s="64"/>
      <c r="AT473" s="64"/>
      <c r="AU473" s="64"/>
      <c r="AV473" s="64"/>
      <c r="AW473" s="64"/>
      <c r="AX473" s="64"/>
      <c r="AY473" s="64"/>
      <c r="AZ473" s="64"/>
    </row>
    <row r="474" spans="1:52" s="16" customFormat="1" ht="18" customHeight="1" x14ac:dyDescent="0.3">
      <c r="A474" s="70"/>
      <c r="B474" s="1"/>
      <c r="C474" s="22"/>
      <c r="D474" s="1"/>
      <c r="E474" s="1"/>
      <c r="F474" s="27">
        <v>45022</v>
      </c>
      <c r="G474" s="65">
        <v>86.17</v>
      </c>
      <c r="H474" s="65">
        <v>464.47</v>
      </c>
      <c r="I474" s="65">
        <v>66.23</v>
      </c>
      <c r="J474" s="65">
        <v>471.25</v>
      </c>
      <c r="K474" s="65">
        <v>2.0110000000000001</v>
      </c>
      <c r="L474" s="65">
        <v>79.400000000000006</v>
      </c>
      <c r="M474" s="65">
        <v>85.21</v>
      </c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  <c r="AE474" s="65"/>
      <c r="AF474" s="65"/>
      <c r="AG474" s="65"/>
      <c r="AH474" s="65"/>
      <c r="AI474" s="65"/>
      <c r="AJ474" s="65"/>
      <c r="AK474" s="65"/>
      <c r="AL474" s="65"/>
      <c r="AM474" s="65"/>
      <c r="AN474" s="65"/>
      <c r="AO474" s="65"/>
      <c r="AP474" s="65"/>
      <c r="AQ474" s="65"/>
      <c r="AR474" s="65"/>
      <c r="AS474" s="65"/>
      <c r="AT474" s="65"/>
      <c r="AU474" s="65"/>
      <c r="AV474" s="65"/>
      <c r="AW474" s="65"/>
      <c r="AX474" s="65"/>
      <c r="AY474" s="65"/>
      <c r="AZ474" s="65"/>
    </row>
    <row r="475" spans="1:52" s="16" customFormat="1" ht="18" customHeight="1" x14ac:dyDescent="0.3">
      <c r="A475" s="70"/>
      <c r="B475" s="1"/>
      <c r="C475" s="22"/>
      <c r="D475" s="1"/>
      <c r="E475" s="1"/>
      <c r="F475" s="26">
        <v>45021</v>
      </c>
      <c r="G475" s="64">
        <v>85.594999999999999</v>
      </c>
      <c r="H475" s="64">
        <v>465.19</v>
      </c>
      <c r="I475" s="64">
        <v>66.22</v>
      </c>
      <c r="J475" s="64">
        <v>474.25</v>
      </c>
      <c r="K475" s="64">
        <v>2.1549999999999998</v>
      </c>
      <c r="L475" s="64">
        <v>79.260000000000005</v>
      </c>
      <c r="M475" s="64">
        <v>84.65</v>
      </c>
      <c r="N475" s="64">
        <v>-1.75</v>
      </c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64"/>
      <c r="AF475" s="64"/>
      <c r="AG475" s="64"/>
      <c r="AH475" s="64"/>
      <c r="AI475" s="64"/>
      <c r="AJ475" s="64"/>
      <c r="AK475" s="64"/>
      <c r="AL475" s="64"/>
      <c r="AM475" s="64"/>
      <c r="AN475" s="64"/>
      <c r="AO475" s="64"/>
      <c r="AP475" s="64"/>
      <c r="AQ475" s="64"/>
      <c r="AR475" s="64"/>
      <c r="AS475" s="64"/>
      <c r="AT475" s="64"/>
      <c r="AU475" s="64"/>
      <c r="AV475" s="64"/>
      <c r="AW475" s="64"/>
      <c r="AX475" s="64"/>
      <c r="AY475" s="64"/>
      <c r="AZ475" s="64"/>
    </row>
    <row r="476" spans="1:52" s="16" customFormat="1" ht="18" customHeight="1" x14ac:dyDescent="0.3">
      <c r="A476" s="70"/>
      <c r="B476" s="1"/>
      <c r="C476" s="22"/>
      <c r="D476" s="1"/>
      <c r="E476" s="1"/>
      <c r="F476" s="27">
        <v>45020</v>
      </c>
      <c r="G476" s="65">
        <v>85.325000000000003</v>
      </c>
      <c r="H476" s="65">
        <v>459</v>
      </c>
      <c r="I476" s="65">
        <v>65.66</v>
      </c>
      <c r="J476" s="65">
        <v>471.5</v>
      </c>
      <c r="K476" s="65">
        <v>2.1059999999999999</v>
      </c>
      <c r="L476" s="65">
        <v>79.209999999999994</v>
      </c>
      <c r="M476" s="65">
        <v>84.39</v>
      </c>
      <c r="N476" s="65">
        <v>-1.7</v>
      </c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  <c r="AE476" s="65"/>
      <c r="AF476" s="65"/>
      <c r="AG476" s="65"/>
      <c r="AH476" s="65"/>
      <c r="AI476" s="65"/>
      <c r="AJ476" s="65"/>
      <c r="AK476" s="65"/>
      <c r="AL476" s="65"/>
      <c r="AM476" s="65"/>
      <c r="AN476" s="65"/>
      <c r="AO476" s="65"/>
      <c r="AP476" s="65"/>
      <c r="AQ476" s="65"/>
      <c r="AR476" s="65"/>
      <c r="AS476" s="65"/>
      <c r="AT476" s="65"/>
      <c r="AU476" s="65"/>
      <c r="AV476" s="65"/>
      <c r="AW476" s="65"/>
      <c r="AX476" s="65"/>
      <c r="AY476" s="65"/>
      <c r="AZ476" s="65"/>
    </row>
    <row r="477" spans="1:52" s="16" customFormat="1" ht="18" customHeight="1" x14ac:dyDescent="0.3">
      <c r="A477" s="70"/>
      <c r="B477" s="1"/>
      <c r="C477" s="22"/>
      <c r="D477" s="1"/>
      <c r="E477" s="1"/>
      <c r="F477" s="26">
        <v>45019</v>
      </c>
      <c r="G477" s="64">
        <v>85.51</v>
      </c>
      <c r="H477" s="64">
        <v>457.47</v>
      </c>
      <c r="I477" s="64">
        <v>66.48</v>
      </c>
      <c r="J477" s="64">
        <v>481.75</v>
      </c>
      <c r="K477" s="64">
        <v>2.097</v>
      </c>
      <c r="L477" s="64">
        <v>78.97</v>
      </c>
      <c r="M477" s="64">
        <v>84.6</v>
      </c>
      <c r="N477" s="64">
        <v>-1.7</v>
      </c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64"/>
      <c r="AF477" s="64"/>
      <c r="AG477" s="64"/>
      <c r="AH477" s="64"/>
      <c r="AI477" s="64"/>
      <c r="AJ477" s="64"/>
      <c r="AK477" s="64"/>
      <c r="AL477" s="64"/>
      <c r="AM477" s="64"/>
      <c r="AN477" s="64"/>
      <c r="AO477" s="64"/>
      <c r="AP477" s="64"/>
      <c r="AQ477" s="64"/>
      <c r="AR477" s="64"/>
      <c r="AS477" s="64"/>
      <c r="AT477" s="64"/>
      <c r="AU477" s="64"/>
      <c r="AV477" s="64"/>
      <c r="AW477" s="64"/>
      <c r="AX477" s="64"/>
      <c r="AY477" s="64"/>
      <c r="AZ477" s="64"/>
    </row>
    <row r="478" spans="1:52" s="16" customFormat="1" ht="18" customHeight="1" x14ac:dyDescent="0.3">
      <c r="A478" s="70"/>
      <c r="B478" s="1"/>
      <c r="C478" s="22"/>
      <c r="D478" s="1"/>
      <c r="E478" s="1"/>
      <c r="F478" s="27">
        <v>45016</v>
      </c>
      <c r="G478" s="65">
        <v>79.06</v>
      </c>
      <c r="H478" s="65">
        <v>425.6</v>
      </c>
      <c r="I478" s="65">
        <v>62.12</v>
      </c>
      <c r="J478" s="65">
        <v>447.25</v>
      </c>
      <c r="K478" s="65">
        <v>2.2160000000000002</v>
      </c>
      <c r="L478" s="65">
        <v>73.72</v>
      </c>
      <c r="M478" s="65">
        <v>79.19</v>
      </c>
      <c r="N478" s="65">
        <v>-1.8</v>
      </c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  <c r="AC478" s="65"/>
      <c r="AD478" s="65"/>
      <c r="AE478" s="65"/>
      <c r="AF478" s="65"/>
      <c r="AG478" s="65"/>
      <c r="AH478" s="65"/>
      <c r="AI478" s="65"/>
      <c r="AJ478" s="65"/>
      <c r="AK478" s="65"/>
      <c r="AL478" s="65"/>
      <c r="AM478" s="65"/>
      <c r="AN478" s="65"/>
      <c r="AO478" s="65"/>
      <c r="AP478" s="65"/>
      <c r="AQ478" s="65"/>
      <c r="AR478" s="65"/>
      <c r="AS478" s="65"/>
      <c r="AT478" s="65"/>
      <c r="AU478" s="65"/>
      <c r="AV478" s="65"/>
      <c r="AW478" s="65"/>
      <c r="AX478" s="65"/>
      <c r="AY478" s="65"/>
      <c r="AZ478" s="65"/>
    </row>
    <row r="479" spans="1:52" s="16" customFormat="1" ht="18" customHeight="1" x14ac:dyDescent="0.3">
      <c r="A479" s="70"/>
      <c r="B479" s="1"/>
      <c r="C479" s="22"/>
      <c r="D479" s="1"/>
      <c r="E479" s="1"/>
      <c r="F479" s="26">
        <v>45015</v>
      </c>
      <c r="G479" s="64">
        <v>78.025000000000006</v>
      </c>
      <c r="H479" s="64">
        <v>420.6</v>
      </c>
      <c r="I479" s="64">
        <v>60.43</v>
      </c>
      <c r="J479" s="64">
        <v>451.25</v>
      </c>
      <c r="K479" s="64">
        <v>2.1040000000000001</v>
      </c>
      <c r="L479" s="64">
        <v>72.27</v>
      </c>
      <c r="M479" s="64">
        <v>78.48</v>
      </c>
      <c r="N479" s="64">
        <v>-1.8</v>
      </c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64"/>
      <c r="AF479" s="64"/>
      <c r="AG479" s="64"/>
      <c r="AH479" s="64"/>
      <c r="AI479" s="64"/>
      <c r="AJ479" s="64"/>
      <c r="AK479" s="64"/>
      <c r="AL479" s="64"/>
      <c r="AM479" s="64"/>
      <c r="AN479" s="64"/>
      <c r="AO479" s="64"/>
      <c r="AP479" s="64"/>
      <c r="AQ479" s="64"/>
      <c r="AR479" s="64"/>
      <c r="AS479" s="64"/>
      <c r="AT479" s="64"/>
      <c r="AU479" s="64"/>
      <c r="AV479" s="64"/>
      <c r="AW479" s="64"/>
      <c r="AX479" s="64"/>
      <c r="AY479" s="64"/>
      <c r="AZ479" s="64"/>
    </row>
    <row r="480" spans="1:52" s="16" customFormat="1" ht="18" customHeight="1" x14ac:dyDescent="0.3">
      <c r="A480" s="70"/>
      <c r="B480" s="1"/>
      <c r="C480" s="22"/>
      <c r="D480" s="1"/>
      <c r="E480" s="1"/>
      <c r="F480" s="27">
        <v>45014</v>
      </c>
      <c r="G480" s="65">
        <v>78.03</v>
      </c>
      <c r="H480" s="65">
        <v>419.61</v>
      </c>
      <c r="I480" s="65">
        <v>59.38</v>
      </c>
      <c r="J480" s="65">
        <v>446.25</v>
      </c>
      <c r="K480" s="65">
        <v>1.9910000000000001</v>
      </c>
      <c r="L480" s="65">
        <v>71.27</v>
      </c>
      <c r="M480" s="65">
        <v>78.150000000000006</v>
      </c>
      <c r="N480" s="65">
        <v>-1.8</v>
      </c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/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</row>
    <row r="481" spans="1:52" s="16" customFormat="1" ht="18" customHeight="1" x14ac:dyDescent="0.3">
      <c r="A481" s="70"/>
      <c r="B481" s="1"/>
      <c r="C481" s="22"/>
      <c r="D481" s="1"/>
      <c r="E481" s="1"/>
      <c r="F481" s="26">
        <v>45013</v>
      </c>
      <c r="G481" s="64">
        <v>77.84</v>
      </c>
      <c r="H481" s="64">
        <v>422.04</v>
      </c>
      <c r="I481" s="64">
        <v>59.84</v>
      </c>
      <c r="J481" s="64">
        <v>446</v>
      </c>
      <c r="K481" s="64">
        <v>2.0299999999999998</v>
      </c>
      <c r="L481" s="64">
        <v>71.3</v>
      </c>
      <c r="M481" s="64">
        <v>77.930000000000007</v>
      </c>
      <c r="N481" s="64">
        <v>-1.8</v>
      </c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64"/>
      <c r="AF481" s="64"/>
      <c r="AG481" s="64"/>
      <c r="AH481" s="64"/>
      <c r="AI481" s="64"/>
      <c r="AJ481" s="64"/>
      <c r="AK481" s="64"/>
      <c r="AL481" s="64"/>
      <c r="AM481" s="64"/>
      <c r="AN481" s="64"/>
      <c r="AO481" s="64"/>
      <c r="AP481" s="64"/>
      <c r="AQ481" s="64"/>
      <c r="AR481" s="64"/>
      <c r="AS481" s="64"/>
      <c r="AT481" s="64"/>
      <c r="AU481" s="64"/>
      <c r="AV481" s="64"/>
      <c r="AW481" s="64"/>
      <c r="AX481" s="64"/>
      <c r="AY481" s="64"/>
      <c r="AZ481" s="64"/>
    </row>
    <row r="482" spans="1:52" s="16" customFormat="1" ht="18" customHeight="1" x14ac:dyDescent="0.3">
      <c r="A482" s="70"/>
      <c r="B482" s="1"/>
      <c r="C482" s="22"/>
      <c r="D482" s="1"/>
      <c r="E482" s="1"/>
      <c r="F482" s="27">
        <v>45012</v>
      </c>
      <c r="G482" s="65">
        <v>75.254999999999995</v>
      </c>
      <c r="H482" s="65">
        <v>401.05</v>
      </c>
      <c r="I482" s="65">
        <v>58.57</v>
      </c>
      <c r="J482" s="65">
        <v>432.75</v>
      </c>
      <c r="K482" s="65">
        <v>2.0880000000000001</v>
      </c>
      <c r="L482" s="65">
        <v>71.709999999999994</v>
      </c>
      <c r="M482" s="65">
        <v>75.52</v>
      </c>
      <c r="N482" s="65">
        <v>-1.8</v>
      </c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  <c r="AC482" s="65"/>
      <c r="AD482" s="65"/>
      <c r="AE482" s="65"/>
      <c r="AF482" s="65"/>
      <c r="AG482" s="65"/>
      <c r="AH482" s="65"/>
      <c r="AI482" s="65"/>
      <c r="AJ482" s="65"/>
      <c r="AK482" s="65"/>
      <c r="AL482" s="65"/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</row>
    <row r="483" spans="1:52" s="16" customFormat="1" ht="18" customHeight="1" x14ac:dyDescent="0.3">
      <c r="A483" s="70"/>
      <c r="B483" s="1"/>
      <c r="C483" s="22"/>
      <c r="D483" s="1"/>
      <c r="E483" s="1"/>
      <c r="F483" s="26">
        <v>45009</v>
      </c>
      <c r="G483" s="64">
        <v>73.245000000000005</v>
      </c>
      <c r="H483" s="64">
        <v>402.35</v>
      </c>
      <c r="I483" s="64">
        <v>54.49</v>
      </c>
      <c r="J483" s="64">
        <v>417</v>
      </c>
      <c r="K483" s="64">
        <v>2.2160000000000002</v>
      </c>
      <c r="L483" s="64">
        <v>68.709999999999994</v>
      </c>
      <c r="M483" s="64">
        <v>73.459999999999994</v>
      </c>
      <c r="N483" s="64">
        <v>-1.75</v>
      </c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  <c r="AA483" s="64"/>
      <c r="AB483" s="64"/>
      <c r="AC483" s="64"/>
      <c r="AD483" s="64"/>
      <c r="AE483" s="64"/>
      <c r="AF483" s="64"/>
      <c r="AG483" s="64"/>
      <c r="AH483" s="64"/>
      <c r="AI483" s="64"/>
      <c r="AJ483" s="64"/>
      <c r="AK483" s="64"/>
      <c r="AL483" s="64"/>
      <c r="AM483" s="64"/>
      <c r="AN483" s="64"/>
      <c r="AO483" s="64"/>
      <c r="AP483" s="64"/>
      <c r="AQ483" s="64"/>
      <c r="AR483" s="64"/>
      <c r="AS483" s="64"/>
      <c r="AT483" s="64"/>
      <c r="AU483" s="64"/>
      <c r="AV483" s="64"/>
      <c r="AW483" s="64"/>
      <c r="AX483" s="64"/>
      <c r="AY483" s="64"/>
      <c r="AZ483" s="64"/>
    </row>
    <row r="484" spans="1:52" s="16" customFormat="1" ht="18" customHeight="1" x14ac:dyDescent="0.3">
      <c r="A484" s="70"/>
      <c r="B484" s="1"/>
      <c r="C484" s="22"/>
      <c r="D484" s="1"/>
      <c r="E484" s="1"/>
      <c r="F484" s="27">
        <v>45008</v>
      </c>
      <c r="G484" s="65">
        <v>75.88</v>
      </c>
      <c r="H484" s="65">
        <v>403.15</v>
      </c>
      <c r="I484" s="65">
        <v>55.14</v>
      </c>
      <c r="J484" s="65">
        <v>429.5</v>
      </c>
      <c r="K484" s="65">
        <v>2.1539999999999999</v>
      </c>
      <c r="L484" s="65">
        <v>69.459999999999994</v>
      </c>
      <c r="M484" s="65">
        <v>75.89</v>
      </c>
      <c r="N484" s="65">
        <v>-1.7</v>
      </c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  <c r="AC484" s="65"/>
      <c r="AD484" s="65"/>
      <c r="AE484" s="65"/>
      <c r="AF484" s="65"/>
      <c r="AG484" s="65"/>
      <c r="AH484" s="65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</row>
    <row r="485" spans="1:52" ht="18" customHeight="1" x14ac:dyDescent="0.3">
      <c r="C485" s="22"/>
      <c r="F485" s="26">
        <v>45007</v>
      </c>
      <c r="G485" s="64">
        <v>75.36</v>
      </c>
      <c r="H485" s="64">
        <v>397.96</v>
      </c>
      <c r="I485" s="64">
        <v>55.3</v>
      </c>
      <c r="J485" s="64">
        <v>422</v>
      </c>
      <c r="K485" s="64">
        <v>2.1709999999999998</v>
      </c>
      <c r="L485" s="64">
        <v>70.75</v>
      </c>
      <c r="M485" s="64">
        <v>75.430000000000007</v>
      </c>
      <c r="N485" s="64">
        <v>-1.65</v>
      </c>
      <c r="O485" s="64"/>
      <c r="P485" s="64"/>
      <c r="Q485" s="64"/>
      <c r="R485" s="64"/>
      <c r="S485" s="64"/>
      <c r="T485" s="64"/>
      <c r="U485" s="64"/>
      <c r="V485" s="64"/>
      <c r="W485" s="64"/>
      <c r="X485" s="64"/>
      <c r="Y485" s="64"/>
      <c r="Z485" s="64"/>
      <c r="AA485" s="64"/>
      <c r="AB485" s="64"/>
      <c r="AC485" s="64"/>
      <c r="AD485" s="64"/>
      <c r="AE485" s="64"/>
      <c r="AF485" s="64"/>
      <c r="AG485" s="64"/>
      <c r="AH485" s="64"/>
      <c r="AI485" s="64"/>
      <c r="AJ485" s="64"/>
      <c r="AK485" s="64"/>
      <c r="AL485" s="64"/>
      <c r="AM485" s="64"/>
      <c r="AN485" s="64"/>
      <c r="AO485" s="64"/>
      <c r="AP485" s="64"/>
      <c r="AQ485" s="64"/>
      <c r="AR485" s="64"/>
      <c r="AS485" s="64"/>
      <c r="AT485" s="64"/>
      <c r="AU485" s="64"/>
      <c r="AV485" s="64"/>
      <c r="AW485" s="64"/>
      <c r="AX485" s="64"/>
      <c r="AY485" s="64"/>
      <c r="AZ485" s="64"/>
    </row>
    <row r="486" spans="1:52" ht="18" customHeight="1" x14ac:dyDescent="0.3">
      <c r="C486" s="22"/>
      <c r="F486" s="27">
        <v>45006</v>
      </c>
      <c r="G486" s="65">
        <v>73.775000000000006</v>
      </c>
      <c r="H486" s="65">
        <v>396.99</v>
      </c>
      <c r="I486" s="65">
        <v>53.99</v>
      </c>
      <c r="J486" s="65">
        <v>411.5</v>
      </c>
      <c r="K486" s="65">
        <v>2.3479999999999999</v>
      </c>
      <c r="L486" s="65">
        <v>69.33</v>
      </c>
      <c r="M486" s="65">
        <v>73.849999999999994</v>
      </c>
      <c r="N486" s="65">
        <v>-1.6</v>
      </c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</row>
    <row r="487" spans="1:52" ht="18" customHeight="1" x14ac:dyDescent="0.3">
      <c r="C487" s="22"/>
      <c r="F487" s="26">
        <v>45005</v>
      </c>
      <c r="G487" s="64">
        <v>71.704999999999998</v>
      </c>
      <c r="H487" s="64">
        <v>378.75</v>
      </c>
      <c r="I487" s="64">
        <v>52.57</v>
      </c>
      <c r="J487" s="64">
        <v>398</v>
      </c>
      <c r="K487" s="64">
        <v>2.2229999999999999</v>
      </c>
      <c r="L487" s="64">
        <v>68.040000000000006</v>
      </c>
      <c r="M487" s="64">
        <v>72</v>
      </c>
      <c r="N487" s="64">
        <v>-1.6</v>
      </c>
      <c r="O487" s="64"/>
      <c r="P487" s="64"/>
      <c r="Q487" s="64"/>
      <c r="R487" s="64"/>
      <c r="S487" s="64"/>
      <c r="T487" s="64"/>
      <c r="U487" s="64"/>
      <c r="V487" s="64"/>
      <c r="W487" s="64"/>
      <c r="X487" s="64"/>
      <c r="Y487" s="64"/>
      <c r="Z487" s="64"/>
      <c r="AA487" s="64"/>
      <c r="AB487" s="64"/>
      <c r="AC487" s="64"/>
      <c r="AD487" s="64"/>
      <c r="AE487" s="64"/>
      <c r="AF487" s="64"/>
      <c r="AG487" s="64"/>
      <c r="AH487" s="64"/>
      <c r="AI487" s="64"/>
      <c r="AJ487" s="64"/>
      <c r="AK487" s="64"/>
      <c r="AL487" s="64"/>
      <c r="AM487" s="64"/>
      <c r="AN487" s="64"/>
      <c r="AO487" s="64"/>
      <c r="AP487" s="64"/>
      <c r="AQ487" s="64"/>
      <c r="AR487" s="64"/>
      <c r="AS487" s="64"/>
      <c r="AT487" s="64"/>
      <c r="AU487" s="64"/>
      <c r="AV487" s="64"/>
      <c r="AW487" s="64"/>
      <c r="AX487" s="64"/>
      <c r="AY487" s="64"/>
      <c r="AZ487" s="64"/>
    </row>
    <row r="488" spans="1:52" ht="18" customHeight="1" x14ac:dyDescent="0.3">
      <c r="C488" s="22"/>
      <c r="F488" s="27">
        <v>45002</v>
      </c>
      <c r="G488" s="65">
        <v>72.28</v>
      </c>
      <c r="H488" s="65">
        <v>399.6</v>
      </c>
      <c r="I488" s="65">
        <v>51.8</v>
      </c>
      <c r="J488" s="65">
        <v>400.5</v>
      </c>
      <c r="K488" s="65">
        <v>2.3380000000000001</v>
      </c>
      <c r="L488" s="65">
        <v>67.14</v>
      </c>
      <c r="M488" s="65">
        <v>72.62</v>
      </c>
      <c r="N488" s="65">
        <v>-1.55</v>
      </c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</row>
    <row r="489" spans="1:52" ht="18" customHeight="1" x14ac:dyDescent="0.3">
      <c r="C489" s="22"/>
      <c r="F489" s="26">
        <v>45001</v>
      </c>
      <c r="G489" s="64">
        <v>73.135000000000005</v>
      </c>
      <c r="H489" s="64">
        <v>404.71</v>
      </c>
      <c r="I489" s="64">
        <v>53.23</v>
      </c>
      <c r="J489" s="64">
        <v>404.5</v>
      </c>
      <c r="K489" s="64">
        <v>2.5139999999999998</v>
      </c>
      <c r="L489" s="64">
        <v>68.75</v>
      </c>
      <c r="M489" s="64">
        <v>73.5</v>
      </c>
      <c r="N489" s="64">
        <v>-1.55</v>
      </c>
      <c r="O489" s="64"/>
      <c r="P489" s="64"/>
      <c r="Q489" s="64"/>
      <c r="R489" s="64"/>
      <c r="S489" s="64"/>
      <c r="T489" s="64"/>
      <c r="U489" s="64"/>
      <c r="V489" s="64"/>
      <c r="W489" s="64"/>
      <c r="X489" s="64"/>
      <c r="Y489" s="64"/>
      <c r="Z489" s="64"/>
      <c r="AA489" s="64"/>
      <c r="AB489" s="64"/>
      <c r="AC489" s="64"/>
      <c r="AD489" s="64"/>
      <c r="AE489" s="64"/>
      <c r="AF489" s="64"/>
      <c r="AG489" s="64"/>
      <c r="AH489" s="64"/>
      <c r="AI489" s="64"/>
      <c r="AJ489" s="64"/>
      <c r="AK489" s="64"/>
      <c r="AL489" s="64"/>
      <c r="AM489" s="64"/>
      <c r="AN489" s="64"/>
      <c r="AO489" s="64"/>
      <c r="AP489" s="64"/>
      <c r="AQ489" s="64"/>
      <c r="AR489" s="64"/>
      <c r="AS489" s="64"/>
      <c r="AT489" s="64"/>
      <c r="AU489" s="64"/>
      <c r="AV489" s="64"/>
      <c r="AW489" s="64"/>
      <c r="AX489" s="64"/>
      <c r="AY489" s="64"/>
      <c r="AZ489" s="64"/>
    </row>
    <row r="490" spans="1:52" ht="18" customHeight="1" x14ac:dyDescent="0.3">
      <c r="C490" s="22"/>
      <c r="F490" s="27">
        <v>45000</v>
      </c>
      <c r="G490" s="65">
        <v>71.84</v>
      </c>
      <c r="H490" s="65">
        <v>422.87</v>
      </c>
      <c r="I490" s="65">
        <v>52.81</v>
      </c>
      <c r="J490" s="65">
        <v>397</v>
      </c>
      <c r="K490" s="65">
        <v>2.4390000000000001</v>
      </c>
      <c r="L490" s="65">
        <v>67.66</v>
      </c>
      <c r="M490" s="65">
        <v>71.73</v>
      </c>
      <c r="N490" s="65">
        <v>-1.45</v>
      </c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  <c r="AC490" s="65"/>
      <c r="AD490" s="65"/>
      <c r="AE490" s="65"/>
      <c r="AF490" s="65"/>
      <c r="AG490" s="65"/>
      <c r="AH490" s="65"/>
      <c r="AI490" s="65"/>
      <c r="AJ490" s="65"/>
      <c r="AK490" s="65"/>
      <c r="AL490" s="65"/>
      <c r="AM490" s="65"/>
      <c r="AN490" s="65"/>
      <c r="AO490" s="65"/>
      <c r="AP490" s="65"/>
      <c r="AQ490" s="65"/>
      <c r="AR490" s="65"/>
      <c r="AS490" s="65"/>
      <c r="AT490" s="65"/>
      <c r="AU490" s="65"/>
      <c r="AV490" s="65"/>
      <c r="AW490" s="65"/>
      <c r="AX490" s="65"/>
      <c r="AY490" s="65"/>
      <c r="AZ490" s="65"/>
    </row>
    <row r="491" spans="1:52" ht="18" customHeight="1" x14ac:dyDescent="0.3">
      <c r="C491" s="22"/>
      <c r="F491" s="26">
        <v>44999</v>
      </c>
      <c r="G491" s="64">
        <v>78.84</v>
      </c>
      <c r="H491" s="64">
        <v>424.97</v>
      </c>
      <c r="I491" s="64">
        <v>55.3</v>
      </c>
      <c r="J491" s="64">
        <v>434.75</v>
      </c>
      <c r="K491" s="64">
        <v>2.573</v>
      </c>
      <c r="L491" s="64">
        <v>71.33</v>
      </c>
      <c r="M491" s="64">
        <v>78.64</v>
      </c>
      <c r="N491" s="64">
        <v>-1.45</v>
      </c>
      <c r="O491" s="64"/>
      <c r="P491" s="64"/>
      <c r="Q491" s="64"/>
      <c r="R491" s="64"/>
      <c r="S491" s="64"/>
      <c r="T491" s="64"/>
      <c r="U491" s="64"/>
      <c r="V491" s="64"/>
      <c r="W491" s="64"/>
      <c r="X491" s="64"/>
      <c r="Y491" s="64"/>
      <c r="Z491" s="64"/>
      <c r="AA491" s="64"/>
      <c r="AB491" s="64"/>
      <c r="AC491" s="64"/>
      <c r="AD491" s="64"/>
      <c r="AE491" s="64"/>
      <c r="AF491" s="64"/>
      <c r="AG491" s="64"/>
      <c r="AH491" s="64"/>
      <c r="AI491" s="64"/>
      <c r="AJ491" s="64"/>
      <c r="AK491" s="64"/>
      <c r="AL491" s="64"/>
      <c r="AM491" s="64"/>
      <c r="AN491" s="64"/>
      <c r="AO491" s="64"/>
      <c r="AP491" s="64"/>
      <c r="AQ491" s="64"/>
      <c r="AR491" s="64"/>
      <c r="AS491" s="64"/>
      <c r="AT491" s="64"/>
      <c r="AU491" s="64"/>
      <c r="AV491" s="64"/>
      <c r="AW491" s="64"/>
      <c r="AX491" s="64"/>
      <c r="AY491" s="64"/>
      <c r="AZ491" s="64"/>
    </row>
    <row r="492" spans="1:52" ht="18" customHeight="1" x14ac:dyDescent="0.3">
      <c r="C492" s="22"/>
      <c r="F492" s="27">
        <v>44998</v>
      </c>
      <c r="G492" s="65">
        <v>81.174999999999997</v>
      </c>
      <c r="H492" s="65">
        <v>444.92</v>
      </c>
      <c r="I492" s="65">
        <v>58.82</v>
      </c>
      <c r="J492" s="65">
        <v>449.5</v>
      </c>
      <c r="K492" s="65">
        <v>2.6059999999999999</v>
      </c>
      <c r="L492" s="65">
        <v>74.599999999999994</v>
      </c>
      <c r="M492" s="65">
        <v>80.739999999999995</v>
      </c>
      <c r="N492" s="65">
        <v>-1.4</v>
      </c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</row>
    <row r="493" spans="1:52" ht="18" customHeight="1" x14ac:dyDescent="0.3">
      <c r="C493" s="22"/>
      <c r="F493" s="26">
        <v>44995</v>
      </c>
      <c r="G493" s="64">
        <v>82.394999999999996</v>
      </c>
      <c r="H493" s="64">
        <v>429.92</v>
      </c>
      <c r="I493" s="64">
        <v>60.79</v>
      </c>
      <c r="J493" s="64">
        <v>457.5</v>
      </c>
      <c r="K493" s="64">
        <v>2.4300000000000002</v>
      </c>
      <c r="L493" s="64">
        <v>76.33</v>
      </c>
      <c r="M493" s="64">
        <v>81.91</v>
      </c>
      <c r="N493" s="64">
        <v>-1.3</v>
      </c>
      <c r="O493" s="64"/>
      <c r="P493" s="64"/>
      <c r="Q493" s="64"/>
      <c r="R493" s="64"/>
      <c r="S493" s="64"/>
      <c r="T493" s="64"/>
      <c r="U493" s="64"/>
      <c r="V493" s="64"/>
      <c r="W493" s="64"/>
      <c r="X493" s="64"/>
      <c r="Y493" s="64"/>
      <c r="Z493" s="64"/>
      <c r="AA493" s="64"/>
      <c r="AB493" s="64"/>
      <c r="AC493" s="64"/>
      <c r="AD493" s="64"/>
      <c r="AE493" s="64"/>
      <c r="AF493" s="64"/>
      <c r="AG493" s="64"/>
      <c r="AH493" s="64"/>
      <c r="AI493" s="64"/>
      <c r="AJ493" s="64"/>
      <c r="AK493" s="64"/>
      <c r="AL493" s="64"/>
      <c r="AM493" s="64"/>
      <c r="AN493" s="64"/>
      <c r="AO493" s="64"/>
      <c r="AP493" s="64"/>
      <c r="AQ493" s="64"/>
      <c r="AR493" s="64"/>
      <c r="AS493" s="64"/>
      <c r="AT493" s="64"/>
      <c r="AU493" s="64"/>
      <c r="AV493" s="64"/>
      <c r="AW493" s="64"/>
      <c r="AX493" s="64"/>
      <c r="AY493" s="64"/>
      <c r="AZ493" s="64"/>
    </row>
    <row r="494" spans="1:52" ht="18" customHeight="1" x14ac:dyDescent="0.3">
      <c r="C494" s="22"/>
      <c r="F494" s="27">
        <v>44994</v>
      </c>
      <c r="G494" s="65">
        <v>83.07</v>
      </c>
      <c r="H494" s="65">
        <v>441.31</v>
      </c>
      <c r="I494" s="65">
        <v>60.23</v>
      </c>
      <c r="J494" s="65">
        <v>465</v>
      </c>
      <c r="K494" s="65">
        <v>2.5430000000000001</v>
      </c>
      <c r="L494" s="65">
        <v>75.37</v>
      </c>
      <c r="M494" s="65">
        <v>82.54</v>
      </c>
      <c r="N494" s="65">
        <v>-1.3</v>
      </c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  <c r="AC494" s="65"/>
      <c r="AD494" s="65"/>
      <c r="AE494" s="65"/>
      <c r="AF494" s="65"/>
      <c r="AG494" s="65"/>
      <c r="AH494" s="65"/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</row>
    <row r="495" spans="1:52" ht="18" customHeight="1" x14ac:dyDescent="0.3">
      <c r="C495" s="22"/>
      <c r="F495" s="26">
        <v>44993</v>
      </c>
      <c r="G495" s="64">
        <v>82.36</v>
      </c>
      <c r="H495" s="64">
        <v>446.13</v>
      </c>
      <c r="I495" s="64">
        <v>60.51</v>
      </c>
      <c r="J495" s="64">
        <v>461.25</v>
      </c>
      <c r="K495" s="64">
        <v>2.5510000000000002</v>
      </c>
      <c r="L495" s="64">
        <v>76.06</v>
      </c>
      <c r="M495" s="64">
        <v>81.93</v>
      </c>
      <c r="N495" s="64">
        <v>-1.2</v>
      </c>
      <c r="O495" s="64"/>
      <c r="P495" s="64"/>
      <c r="Q495" s="64"/>
      <c r="R495" s="64"/>
      <c r="S495" s="64"/>
      <c r="T495" s="64"/>
      <c r="U495" s="64"/>
      <c r="V495" s="64"/>
      <c r="W495" s="64"/>
      <c r="X495" s="64"/>
      <c r="Y495" s="64"/>
      <c r="Z495" s="64"/>
      <c r="AA495" s="64"/>
      <c r="AB495" s="64"/>
      <c r="AC495" s="64"/>
      <c r="AD495" s="64"/>
      <c r="AE495" s="64"/>
      <c r="AF495" s="64"/>
      <c r="AG495" s="64"/>
      <c r="AH495" s="64"/>
      <c r="AI495" s="64"/>
      <c r="AJ495" s="64"/>
      <c r="AK495" s="64"/>
      <c r="AL495" s="64"/>
      <c r="AM495" s="64"/>
      <c r="AN495" s="64"/>
      <c r="AO495" s="64"/>
      <c r="AP495" s="64"/>
      <c r="AQ495" s="64"/>
      <c r="AR495" s="64"/>
      <c r="AS495" s="64"/>
      <c r="AT495" s="64"/>
      <c r="AU495" s="64"/>
      <c r="AV495" s="64"/>
      <c r="AW495" s="64"/>
      <c r="AX495" s="64"/>
      <c r="AY495" s="64"/>
      <c r="AZ495" s="64"/>
    </row>
    <row r="496" spans="1:52" ht="18" customHeight="1" x14ac:dyDescent="0.3">
      <c r="C496" s="22"/>
      <c r="F496" s="27">
        <v>44992</v>
      </c>
      <c r="G496" s="65">
        <v>84.004999999999995</v>
      </c>
      <c r="H496" s="65">
        <v>462.3</v>
      </c>
      <c r="I496" s="65">
        <v>61.15</v>
      </c>
      <c r="J496" s="65">
        <v>469</v>
      </c>
      <c r="K496" s="65">
        <v>2.6869999999999998</v>
      </c>
      <c r="L496" s="65">
        <v>76.58</v>
      </c>
      <c r="M496" s="65">
        <v>83.44</v>
      </c>
      <c r="N496" s="65">
        <v>-1</v>
      </c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  <c r="AC496" s="65"/>
      <c r="AD496" s="65"/>
      <c r="AE496" s="65"/>
      <c r="AF496" s="65"/>
      <c r="AG496" s="65"/>
      <c r="AH496" s="65"/>
      <c r="AI496" s="65"/>
      <c r="AJ496" s="65"/>
      <c r="AK496" s="65"/>
      <c r="AL496" s="65"/>
      <c r="AM496" s="65"/>
      <c r="AN496" s="65"/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</row>
    <row r="497" spans="3:52" ht="18" customHeight="1" x14ac:dyDescent="0.3">
      <c r="C497" s="22"/>
      <c r="F497" s="26">
        <v>44991</v>
      </c>
      <c r="G497" s="64">
        <v>85.855000000000004</v>
      </c>
      <c r="H497" s="64">
        <v>461.87</v>
      </c>
      <c r="I497" s="64">
        <v>64.11</v>
      </c>
      <c r="J497" s="64">
        <v>484</v>
      </c>
      <c r="K497" s="64">
        <v>2.5720000000000001</v>
      </c>
      <c r="L497" s="64">
        <v>79.86</v>
      </c>
      <c r="M497" s="64">
        <v>85.22</v>
      </c>
      <c r="N497" s="64">
        <v>-0.75</v>
      </c>
      <c r="O497" s="64"/>
      <c r="P497" s="64"/>
      <c r="Q497" s="64"/>
      <c r="R497" s="64"/>
      <c r="S497" s="64"/>
      <c r="T497" s="64"/>
      <c r="U497" s="64"/>
      <c r="V497" s="64"/>
      <c r="W497" s="64"/>
      <c r="X497" s="64"/>
      <c r="Y497" s="64"/>
      <c r="Z497" s="64"/>
      <c r="AA497" s="64"/>
      <c r="AB497" s="64"/>
      <c r="AC497" s="64"/>
      <c r="AD497" s="64"/>
      <c r="AE497" s="64"/>
      <c r="AF497" s="64"/>
      <c r="AG497" s="64"/>
      <c r="AH497" s="64"/>
      <c r="AI497" s="64"/>
      <c r="AJ497" s="64"/>
      <c r="AK497" s="64"/>
      <c r="AL497" s="64"/>
      <c r="AM497" s="64"/>
      <c r="AN497" s="64"/>
      <c r="AO497" s="64"/>
      <c r="AP497" s="64"/>
      <c r="AQ497" s="64"/>
      <c r="AR497" s="64"/>
      <c r="AS497" s="64"/>
      <c r="AT497" s="64"/>
      <c r="AU497" s="64"/>
      <c r="AV497" s="64"/>
      <c r="AW497" s="64"/>
      <c r="AX497" s="64"/>
      <c r="AY497" s="64"/>
      <c r="AZ497" s="64"/>
    </row>
    <row r="498" spans="3:52" ht="18" customHeight="1" x14ac:dyDescent="0.3">
      <c r="C498" s="22"/>
      <c r="F498" s="27">
        <v>44988</v>
      </c>
      <c r="G498" s="65">
        <v>85.17</v>
      </c>
      <c r="H498" s="65">
        <v>468.03</v>
      </c>
      <c r="I498" s="65">
        <v>63.01</v>
      </c>
      <c r="J498" s="65">
        <v>478.25</v>
      </c>
      <c r="K498" s="65">
        <v>3.0089999999999999</v>
      </c>
      <c r="L498" s="65">
        <v>79.08</v>
      </c>
      <c r="M498" s="65">
        <v>84.54</v>
      </c>
      <c r="N498" s="65">
        <v>-0.75</v>
      </c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  <c r="AN498" s="65"/>
      <c r="AO498" s="65"/>
      <c r="AP498" s="65"/>
      <c r="AQ498" s="65"/>
      <c r="AR498" s="65"/>
      <c r="AS498" s="65"/>
      <c r="AT498" s="65"/>
      <c r="AU498" s="65"/>
      <c r="AV498" s="65"/>
      <c r="AW498" s="65"/>
      <c r="AX498" s="65"/>
      <c r="AY498" s="65"/>
      <c r="AZ498" s="65"/>
    </row>
    <row r="499" spans="3:52" ht="18" customHeight="1" x14ac:dyDescent="0.3">
      <c r="C499" s="22"/>
      <c r="F499" s="26">
        <v>44987</v>
      </c>
      <c r="G499" s="64">
        <v>85.075000000000003</v>
      </c>
      <c r="H499" s="64">
        <v>463.84</v>
      </c>
      <c r="I499" s="64">
        <v>61.85</v>
      </c>
      <c r="J499" s="64">
        <v>478.75</v>
      </c>
      <c r="K499" s="64">
        <v>2.7650000000000001</v>
      </c>
      <c r="L499" s="64">
        <v>77.61</v>
      </c>
      <c r="M499" s="64">
        <v>84.2</v>
      </c>
      <c r="N499" s="64">
        <v>-0.75</v>
      </c>
      <c r="O499" s="64"/>
      <c r="P499" s="64"/>
      <c r="Q499" s="64"/>
      <c r="R499" s="64"/>
      <c r="S499" s="64"/>
      <c r="T499" s="64"/>
      <c r="U499" s="64"/>
      <c r="V499" s="64"/>
      <c r="W499" s="64"/>
      <c r="X499" s="64"/>
      <c r="Y499" s="64"/>
      <c r="Z499" s="64"/>
      <c r="AA499" s="64"/>
      <c r="AB499" s="64"/>
      <c r="AC499" s="64"/>
      <c r="AD499" s="64"/>
      <c r="AE499" s="64"/>
      <c r="AF499" s="64"/>
      <c r="AG499" s="64"/>
      <c r="AH499" s="64"/>
      <c r="AI499" s="64"/>
      <c r="AJ499" s="64"/>
      <c r="AK499" s="64"/>
      <c r="AL499" s="64"/>
      <c r="AM499" s="64"/>
      <c r="AN499" s="64"/>
      <c r="AO499" s="64"/>
      <c r="AP499" s="64"/>
      <c r="AQ499" s="64"/>
      <c r="AR499" s="64"/>
      <c r="AS499" s="64"/>
      <c r="AT499" s="64"/>
      <c r="AU499" s="64"/>
      <c r="AV499" s="64"/>
      <c r="AW499" s="64"/>
      <c r="AX499" s="64"/>
      <c r="AY499" s="64"/>
      <c r="AZ499" s="64"/>
    </row>
    <row r="500" spans="3:52" ht="18" customHeight="1" x14ac:dyDescent="0.3">
      <c r="C500" s="22"/>
      <c r="F500" s="27">
        <v>44986</v>
      </c>
      <c r="G500" s="65">
        <v>83.5</v>
      </c>
      <c r="H500" s="65">
        <v>454.56</v>
      </c>
      <c r="I500" s="65">
        <v>60.91</v>
      </c>
      <c r="J500" s="65">
        <v>472.5</v>
      </c>
      <c r="K500" s="65">
        <v>2.8109999999999999</v>
      </c>
      <c r="L500" s="65">
        <v>77.290000000000006</v>
      </c>
      <c r="M500" s="65">
        <v>82.73</v>
      </c>
      <c r="N500" s="65">
        <v>-0.85</v>
      </c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  <c r="AC500" s="65"/>
      <c r="AD500" s="65"/>
      <c r="AE500" s="65"/>
      <c r="AF500" s="65"/>
      <c r="AG500" s="65"/>
      <c r="AH500" s="65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</row>
    <row r="501" spans="3:52" ht="18" customHeight="1" x14ac:dyDescent="0.3">
      <c r="C501" s="22"/>
      <c r="F501" s="26">
        <v>44985</v>
      </c>
      <c r="G501" s="64">
        <v>83.135000000000005</v>
      </c>
      <c r="H501" s="64">
        <v>426.23</v>
      </c>
      <c r="I501" s="64">
        <v>57.52</v>
      </c>
      <c r="J501" s="64">
        <v>470</v>
      </c>
      <c r="K501" s="64">
        <v>2.7469999999999999</v>
      </c>
      <c r="L501" s="64">
        <v>76.25</v>
      </c>
      <c r="M501" s="64">
        <v>83.24</v>
      </c>
      <c r="N501" s="64">
        <v>-0.45</v>
      </c>
      <c r="O501" s="64"/>
      <c r="P501" s="64"/>
      <c r="Q501" s="64"/>
      <c r="R501" s="64"/>
      <c r="S501" s="64"/>
      <c r="T501" s="64"/>
      <c r="U501" s="64"/>
      <c r="V501" s="64"/>
      <c r="W501" s="64"/>
      <c r="X501" s="64"/>
      <c r="Y501" s="64"/>
      <c r="Z501" s="64"/>
      <c r="AA501" s="64"/>
      <c r="AB501" s="64"/>
      <c r="AC501" s="64"/>
      <c r="AD501" s="64"/>
      <c r="AE501" s="64"/>
      <c r="AF501" s="64"/>
      <c r="AG501" s="64"/>
      <c r="AH501" s="64"/>
      <c r="AI501" s="64"/>
      <c r="AJ501" s="64"/>
      <c r="AK501" s="64"/>
      <c r="AL501" s="64"/>
      <c r="AM501" s="64"/>
      <c r="AN501" s="64"/>
      <c r="AO501" s="64"/>
      <c r="AP501" s="64"/>
      <c r="AQ501" s="64"/>
      <c r="AR501" s="64"/>
      <c r="AS501" s="64"/>
      <c r="AT501" s="64"/>
      <c r="AU501" s="64"/>
      <c r="AV501" s="64"/>
      <c r="AW501" s="64"/>
      <c r="AX501" s="64"/>
      <c r="AY501" s="64"/>
      <c r="AZ501" s="64"/>
    </row>
    <row r="502" spans="3:52" ht="18" customHeight="1" x14ac:dyDescent="0.3">
      <c r="C502" s="22"/>
      <c r="F502" s="27">
        <v>44984</v>
      </c>
      <c r="G502" s="65">
        <v>81.47</v>
      </c>
      <c r="H502" s="65">
        <v>425.17</v>
      </c>
      <c r="I502" s="65">
        <v>56.57</v>
      </c>
      <c r="J502" s="65">
        <v>460.75</v>
      </c>
      <c r="K502" s="65">
        <v>2.7309999999999999</v>
      </c>
      <c r="L502" s="65">
        <v>74.38</v>
      </c>
      <c r="M502" s="65">
        <v>81.55</v>
      </c>
      <c r="N502" s="65">
        <v>-0.45</v>
      </c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  <c r="AC502" s="65"/>
      <c r="AD502" s="65"/>
      <c r="AE502" s="65"/>
      <c r="AF502" s="65"/>
      <c r="AG502" s="65"/>
      <c r="AH502" s="65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</row>
    <row r="503" spans="3:52" ht="18" customHeight="1" x14ac:dyDescent="0.3">
      <c r="C503" s="22"/>
      <c r="F503" s="26">
        <v>44981</v>
      </c>
      <c r="G503" s="64">
        <v>81.849999999999994</v>
      </c>
      <c r="H503" s="64">
        <v>420.01</v>
      </c>
      <c r="I503" s="64">
        <v>57.64</v>
      </c>
      <c r="J503" s="64">
        <v>468.5</v>
      </c>
      <c r="K503" s="64">
        <v>2.4510000000000001</v>
      </c>
      <c r="L503" s="64">
        <v>75.12</v>
      </c>
      <c r="M503" s="64">
        <v>82.02</v>
      </c>
      <c r="N503" s="64">
        <v>-0.45</v>
      </c>
      <c r="O503" s="64"/>
      <c r="P503" s="64"/>
      <c r="Q503" s="64"/>
      <c r="R503" s="64"/>
      <c r="S503" s="64"/>
      <c r="T503" s="64"/>
      <c r="U503" s="64"/>
      <c r="V503" s="64"/>
      <c r="W503" s="64"/>
      <c r="X503" s="64"/>
      <c r="Y503" s="64"/>
      <c r="Z503" s="64"/>
      <c r="AA503" s="64"/>
      <c r="AB503" s="64"/>
      <c r="AC503" s="64"/>
      <c r="AD503" s="64"/>
      <c r="AE503" s="64"/>
      <c r="AF503" s="64"/>
      <c r="AG503" s="64"/>
      <c r="AH503" s="64"/>
      <c r="AI503" s="64"/>
      <c r="AJ503" s="64"/>
      <c r="AK503" s="64"/>
      <c r="AL503" s="64"/>
      <c r="AM503" s="64"/>
      <c r="AN503" s="64"/>
      <c r="AO503" s="64"/>
      <c r="AP503" s="64"/>
      <c r="AQ503" s="64"/>
      <c r="AR503" s="64"/>
      <c r="AS503" s="64"/>
      <c r="AT503" s="64"/>
      <c r="AU503" s="64"/>
      <c r="AV503" s="64"/>
      <c r="AW503" s="64"/>
      <c r="AX503" s="64"/>
      <c r="AY503" s="64"/>
      <c r="AZ503" s="64"/>
    </row>
    <row r="504" spans="3:52" ht="18" customHeight="1" x14ac:dyDescent="0.3">
      <c r="C504" s="22"/>
      <c r="F504" s="27">
        <v>44980</v>
      </c>
      <c r="G504" s="65">
        <v>80.94</v>
      </c>
      <c r="H504" s="65">
        <v>420.62</v>
      </c>
      <c r="I504" s="65">
        <v>57.09</v>
      </c>
      <c r="J504" s="65">
        <v>462</v>
      </c>
      <c r="K504" s="65">
        <v>2.3140000000000001</v>
      </c>
      <c r="L504" s="65">
        <v>74.09</v>
      </c>
      <c r="M504" s="65">
        <v>80.989999999999995</v>
      </c>
      <c r="N504" s="65">
        <v>-0.5</v>
      </c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</row>
    <row r="505" spans="3:52" ht="18" customHeight="1" x14ac:dyDescent="0.3">
      <c r="C505" s="22"/>
      <c r="F505" s="26">
        <v>44979</v>
      </c>
      <c r="G505" s="64">
        <v>80.25</v>
      </c>
      <c r="H505" s="64">
        <v>430.05</v>
      </c>
      <c r="I505" s="64">
        <v>56.23</v>
      </c>
      <c r="J505" s="64">
        <v>456</v>
      </c>
      <c r="K505" s="64">
        <v>2.1739999999999999</v>
      </c>
      <c r="L505" s="64">
        <v>71.75</v>
      </c>
      <c r="M505" s="64">
        <v>80.430000000000007</v>
      </c>
      <c r="N505" s="64">
        <v>-0.55000000000000004</v>
      </c>
      <c r="O505" s="64"/>
      <c r="P505" s="64"/>
      <c r="Q505" s="64"/>
      <c r="R505" s="64"/>
      <c r="S505" s="64"/>
      <c r="T505" s="64"/>
      <c r="U505" s="64"/>
      <c r="V505" s="64"/>
      <c r="W505" s="64"/>
      <c r="X505" s="64"/>
      <c r="Y505" s="64"/>
      <c r="Z505" s="64"/>
      <c r="AA505" s="64"/>
      <c r="AB505" s="64"/>
      <c r="AC505" s="64"/>
      <c r="AD505" s="64"/>
      <c r="AE505" s="64"/>
      <c r="AF505" s="64"/>
      <c r="AG505" s="64"/>
      <c r="AH505" s="64"/>
      <c r="AI505" s="64"/>
      <c r="AJ505" s="64"/>
      <c r="AK505" s="64"/>
      <c r="AL505" s="64"/>
      <c r="AM505" s="64"/>
      <c r="AN505" s="64"/>
      <c r="AO505" s="64"/>
      <c r="AP505" s="64"/>
      <c r="AQ505" s="64"/>
      <c r="AR505" s="64"/>
      <c r="AS505" s="64"/>
      <c r="AT505" s="64"/>
      <c r="AU505" s="64"/>
      <c r="AV505" s="64"/>
      <c r="AW505" s="64"/>
      <c r="AX505" s="64"/>
      <c r="AY505" s="64"/>
      <c r="AZ505" s="64"/>
    </row>
    <row r="506" spans="3:52" ht="18" customHeight="1" x14ac:dyDescent="0.3">
      <c r="C506" s="22"/>
      <c r="F506" s="27">
        <v>44978</v>
      </c>
      <c r="G506" s="65">
        <v>82</v>
      </c>
      <c r="H506" s="65">
        <v>424.87</v>
      </c>
      <c r="I506" s="65">
        <v>58.21</v>
      </c>
      <c r="J506" s="65">
        <v>464.25</v>
      </c>
      <c r="K506" s="65">
        <v>2.073</v>
      </c>
      <c r="L506" s="65">
        <v>74.91</v>
      </c>
      <c r="M506" s="65">
        <v>82.09</v>
      </c>
      <c r="N506" s="65">
        <v>-0.55000000000000004</v>
      </c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  <c r="AA506" s="65"/>
      <c r="AB506" s="65"/>
      <c r="AC506" s="65"/>
      <c r="AD506" s="65"/>
      <c r="AE506" s="65"/>
      <c r="AF506" s="65"/>
      <c r="AG506" s="65"/>
      <c r="AH506" s="65"/>
      <c r="AI506" s="65"/>
      <c r="AJ506" s="65"/>
      <c r="AK506" s="65"/>
      <c r="AL506" s="65"/>
      <c r="AM506" s="65"/>
      <c r="AN506" s="65"/>
      <c r="AO506" s="65"/>
      <c r="AP506" s="65"/>
      <c r="AQ506" s="65"/>
      <c r="AR506" s="65"/>
      <c r="AS506" s="65"/>
      <c r="AT506" s="65"/>
      <c r="AU506" s="65"/>
      <c r="AV506" s="65"/>
      <c r="AW506" s="65"/>
      <c r="AX506" s="65"/>
      <c r="AY506" s="65"/>
      <c r="AZ506" s="65"/>
    </row>
    <row r="507" spans="3:52" ht="18" customHeight="1" x14ac:dyDescent="0.3">
      <c r="C507" s="22"/>
      <c r="F507" s="26">
        <v>44977</v>
      </c>
      <c r="G507" s="64">
        <v>82.34</v>
      </c>
      <c r="H507" s="64">
        <v>424.39</v>
      </c>
      <c r="I507" s="64"/>
      <c r="J507" s="64">
        <v>466.75</v>
      </c>
      <c r="K507" s="64"/>
      <c r="L507" s="64"/>
      <c r="M507" s="64">
        <v>82.59</v>
      </c>
      <c r="N507" s="64"/>
      <c r="O507" s="64"/>
      <c r="P507" s="64"/>
      <c r="Q507" s="64"/>
      <c r="R507" s="64"/>
      <c r="S507" s="64"/>
      <c r="T507" s="64"/>
      <c r="U507" s="64"/>
      <c r="V507" s="64"/>
      <c r="W507" s="64"/>
      <c r="X507" s="64"/>
      <c r="Y507" s="64"/>
      <c r="Z507" s="64"/>
      <c r="AA507" s="64"/>
      <c r="AB507" s="64"/>
      <c r="AC507" s="64"/>
      <c r="AD507" s="64"/>
      <c r="AE507" s="64"/>
      <c r="AF507" s="64"/>
      <c r="AG507" s="64"/>
      <c r="AH507" s="64"/>
      <c r="AI507" s="64"/>
      <c r="AJ507" s="64"/>
      <c r="AK507" s="64"/>
      <c r="AL507" s="64"/>
      <c r="AM507" s="64"/>
      <c r="AN507" s="64"/>
      <c r="AO507" s="64"/>
      <c r="AP507" s="64"/>
      <c r="AQ507" s="64"/>
      <c r="AR507" s="64"/>
      <c r="AS507" s="64"/>
      <c r="AT507" s="64"/>
      <c r="AU507" s="64"/>
      <c r="AV507" s="64"/>
      <c r="AW507" s="64"/>
      <c r="AX507" s="64"/>
      <c r="AY507" s="64"/>
      <c r="AZ507" s="64"/>
    </row>
    <row r="508" spans="3:52" ht="18" customHeight="1" x14ac:dyDescent="0.3">
      <c r="C508" s="22"/>
      <c r="F508" s="27">
        <v>44974</v>
      </c>
      <c r="G508" s="65">
        <v>82.075000000000003</v>
      </c>
      <c r="H508" s="65">
        <v>420.08</v>
      </c>
      <c r="I508" s="65">
        <v>58.17</v>
      </c>
      <c r="J508" s="65">
        <v>468.25</v>
      </c>
      <c r="K508" s="65">
        <v>2.2749999999999999</v>
      </c>
      <c r="L508" s="65">
        <v>75.19</v>
      </c>
      <c r="M508" s="65">
        <v>81.99</v>
      </c>
      <c r="N508" s="65">
        <v>-0.45</v>
      </c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  <c r="AC508" s="65"/>
      <c r="AD508" s="65"/>
      <c r="AE508" s="65"/>
      <c r="AF508" s="65"/>
      <c r="AG508" s="65"/>
      <c r="AH508" s="65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</row>
    <row r="509" spans="3:52" ht="18" customHeight="1" x14ac:dyDescent="0.3">
      <c r="C509" s="22"/>
      <c r="F509" s="26">
        <v>44973</v>
      </c>
      <c r="G509" s="64">
        <v>84.14</v>
      </c>
      <c r="H509" s="64">
        <v>422.91</v>
      </c>
      <c r="I509" s="64">
        <v>59.75</v>
      </c>
      <c r="J509" s="64">
        <v>481</v>
      </c>
      <c r="K509" s="64">
        <v>2.3889999999999998</v>
      </c>
      <c r="L509" s="64">
        <v>77.540000000000006</v>
      </c>
      <c r="M509" s="64">
        <v>84.45</v>
      </c>
      <c r="N509" s="64">
        <v>-0.5</v>
      </c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  <c r="AA509" s="64"/>
      <c r="AB509" s="64"/>
      <c r="AC509" s="64"/>
      <c r="AD509" s="64"/>
      <c r="AE509" s="64"/>
      <c r="AF509" s="64"/>
      <c r="AG509" s="64"/>
      <c r="AH509" s="64"/>
      <c r="AI509" s="64"/>
      <c r="AJ509" s="64"/>
      <c r="AK509" s="64"/>
      <c r="AL509" s="64"/>
      <c r="AM509" s="64"/>
      <c r="AN509" s="64"/>
      <c r="AO509" s="64"/>
      <c r="AP509" s="64"/>
      <c r="AQ509" s="64"/>
      <c r="AR509" s="64"/>
      <c r="AS509" s="64"/>
      <c r="AT509" s="64"/>
      <c r="AU509" s="64"/>
      <c r="AV509" s="64"/>
      <c r="AW509" s="64"/>
      <c r="AX509" s="64"/>
      <c r="AY509" s="64"/>
      <c r="AZ509" s="64"/>
    </row>
    <row r="510" spans="3:52" ht="18" customHeight="1" x14ac:dyDescent="0.3">
      <c r="C510" s="22"/>
      <c r="F510" s="27">
        <v>44972</v>
      </c>
      <c r="G510" s="65">
        <v>83.49</v>
      </c>
      <c r="H510" s="65">
        <v>409.12</v>
      </c>
      <c r="I510" s="65">
        <v>59.33</v>
      </c>
      <c r="J510" s="65">
        <v>474.75</v>
      </c>
      <c r="K510" s="65">
        <v>2.4710000000000001</v>
      </c>
      <c r="L510" s="65">
        <v>77.040000000000006</v>
      </c>
      <c r="M510" s="65">
        <v>83.37</v>
      </c>
      <c r="N510" s="65">
        <v>-1.25</v>
      </c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</row>
    <row r="511" spans="3:52" ht="18" customHeight="1" x14ac:dyDescent="0.3">
      <c r="C511" s="22"/>
      <c r="F511" s="26">
        <v>44971</v>
      </c>
      <c r="G511" s="64">
        <v>84.52</v>
      </c>
      <c r="H511" s="64">
        <v>411.16</v>
      </c>
      <c r="I511" s="64">
        <v>59.35</v>
      </c>
      <c r="J511" s="64">
        <v>487.5</v>
      </c>
      <c r="K511" s="64">
        <v>2.5670000000000002</v>
      </c>
      <c r="L511" s="64">
        <v>77.510000000000005</v>
      </c>
      <c r="M511" s="64">
        <v>84.56</v>
      </c>
      <c r="N511" s="64">
        <v>-2</v>
      </c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  <c r="AA511" s="64"/>
      <c r="AB511" s="64"/>
      <c r="AC511" s="64"/>
      <c r="AD511" s="64"/>
      <c r="AE511" s="64"/>
      <c r="AF511" s="64"/>
      <c r="AG511" s="64"/>
      <c r="AH511" s="64"/>
      <c r="AI511" s="64"/>
      <c r="AJ511" s="64"/>
      <c r="AK511" s="64"/>
      <c r="AL511" s="64"/>
      <c r="AM511" s="64"/>
      <c r="AN511" s="64"/>
      <c r="AO511" s="64"/>
      <c r="AP511" s="64"/>
      <c r="AQ511" s="64"/>
      <c r="AR511" s="64"/>
      <c r="AS511" s="64"/>
      <c r="AT511" s="64"/>
      <c r="AU511" s="64"/>
      <c r="AV511" s="64"/>
      <c r="AW511" s="64"/>
      <c r="AX511" s="64"/>
      <c r="AY511" s="64"/>
      <c r="AZ511" s="64"/>
    </row>
    <row r="512" spans="3:52" ht="18" customHeight="1" x14ac:dyDescent="0.3">
      <c r="C512" s="22"/>
      <c r="F512" s="27">
        <v>44970</v>
      </c>
      <c r="G512" s="65">
        <v>85.49</v>
      </c>
      <c r="H512" s="65">
        <v>401.59</v>
      </c>
      <c r="I512" s="65">
        <v>60.5</v>
      </c>
      <c r="J512" s="65">
        <v>495.5</v>
      </c>
      <c r="K512" s="65">
        <v>2.4049999999999998</v>
      </c>
      <c r="L512" s="65">
        <v>78.489999999999995</v>
      </c>
      <c r="M512" s="65">
        <v>85.29</v>
      </c>
      <c r="N512" s="65">
        <v>-3.1</v>
      </c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  <c r="AC512" s="65"/>
      <c r="AD512" s="65"/>
      <c r="AE512" s="65"/>
      <c r="AF512" s="65"/>
      <c r="AG512" s="65"/>
      <c r="AH512" s="65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</row>
    <row r="513" spans="3:52" ht="18" customHeight="1" x14ac:dyDescent="0.3">
      <c r="C513" s="22"/>
      <c r="F513" s="26">
        <v>44967</v>
      </c>
      <c r="G513" s="64">
        <v>85.605000000000004</v>
      </c>
      <c r="H513" s="64">
        <v>400.72</v>
      </c>
      <c r="I513" s="64">
        <v>60.32</v>
      </c>
      <c r="J513" s="64">
        <v>495.5</v>
      </c>
      <c r="K513" s="64">
        <v>2.5139999999999998</v>
      </c>
      <c r="L513" s="64">
        <v>78.02</v>
      </c>
      <c r="M513" s="64">
        <v>85.59</v>
      </c>
      <c r="N513" s="64">
        <v>-3.2</v>
      </c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  <c r="AA513" s="64"/>
      <c r="AB513" s="64"/>
      <c r="AC513" s="64"/>
      <c r="AD513" s="64"/>
      <c r="AE513" s="64"/>
      <c r="AF513" s="64"/>
      <c r="AG513" s="64"/>
      <c r="AH513" s="64"/>
      <c r="AI513" s="64"/>
      <c r="AJ513" s="64"/>
      <c r="AK513" s="64"/>
      <c r="AL513" s="64"/>
      <c r="AM513" s="64"/>
      <c r="AN513" s="64"/>
      <c r="AO513" s="64"/>
      <c r="AP513" s="64"/>
      <c r="AQ513" s="64"/>
      <c r="AR513" s="64"/>
      <c r="AS513" s="64"/>
      <c r="AT513" s="64"/>
      <c r="AU513" s="64"/>
      <c r="AV513" s="64"/>
      <c r="AW513" s="64"/>
      <c r="AX513" s="64"/>
      <c r="AY513" s="64"/>
      <c r="AZ513" s="64"/>
    </row>
    <row r="514" spans="3:52" ht="18" customHeight="1" x14ac:dyDescent="0.3">
      <c r="C514" s="22"/>
      <c r="F514" s="27">
        <v>44966</v>
      </c>
      <c r="G514" s="65">
        <v>83.224999999999994</v>
      </c>
      <c r="H514" s="65">
        <v>397.54</v>
      </c>
      <c r="I514" s="65">
        <v>58.95</v>
      </c>
      <c r="J514" s="65">
        <v>490.5</v>
      </c>
      <c r="K514" s="65">
        <v>2.4300000000000002</v>
      </c>
      <c r="L514" s="65">
        <v>76.91</v>
      </c>
      <c r="M514" s="65">
        <v>83.28</v>
      </c>
      <c r="N514" s="65">
        <v>-3.35</v>
      </c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</row>
    <row r="515" spans="3:52" ht="18" customHeight="1" x14ac:dyDescent="0.3">
      <c r="C515" s="22"/>
      <c r="F515" s="26">
        <v>44965</v>
      </c>
      <c r="G515" s="64">
        <v>83.144999999999996</v>
      </c>
      <c r="H515" s="64">
        <v>385.05</v>
      </c>
      <c r="I515" s="64">
        <v>59.5</v>
      </c>
      <c r="J515" s="64">
        <v>487</v>
      </c>
      <c r="K515" s="64">
        <v>2.3959999999999999</v>
      </c>
      <c r="L515" s="64">
        <v>77.819999999999993</v>
      </c>
      <c r="M515" s="64">
        <v>83.25</v>
      </c>
      <c r="N515" s="64">
        <v>-3.55</v>
      </c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  <c r="AA515" s="64"/>
      <c r="AB515" s="64"/>
      <c r="AC515" s="64"/>
      <c r="AD515" s="64"/>
      <c r="AE515" s="64"/>
      <c r="AF515" s="64"/>
      <c r="AG515" s="64"/>
      <c r="AH515" s="64"/>
      <c r="AI515" s="64"/>
      <c r="AJ515" s="64"/>
      <c r="AK515" s="64"/>
      <c r="AL515" s="64"/>
      <c r="AM515" s="64"/>
      <c r="AN515" s="64"/>
      <c r="AO515" s="64"/>
      <c r="AP515" s="64"/>
      <c r="AQ515" s="64"/>
      <c r="AR515" s="64"/>
      <c r="AS515" s="64"/>
      <c r="AT515" s="64"/>
      <c r="AU515" s="64"/>
      <c r="AV515" s="64"/>
      <c r="AW515" s="64"/>
      <c r="AX515" s="64"/>
      <c r="AY515" s="64"/>
      <c r="AZ515" s="64"/>
    </row>
    <row r="516" spans="3:52" ht="18" customHeight="1" x14ac:dyDescent="0.3">
      <c r="C516" s="22"/>
      <c r="F516" s="27">
        <v>44964</v>
      </c>
      <c r="G516" s="65">
        <v>82.11</v>
      </c>
      <c r="H516" s="65">
        <v>373.02</v>
      </c>
      <c r="I516" s="65">
        <v>57.6</v>
      </c>
      <c r="J516" s="65">
        <v>483.5</v>
      </c>
      <c r="K516" s="65">
        <v>2.5840000000000001</v>
      </c>
      <c r="L516" s="65">
        <v>77.14</v>
      </c>
      <c r="M516" s="65">
        <v>82.17</v>
      </c>
      <c r="N516" s="65">
        <v>-3.55</v>
      </c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</row>
    <row r="517" spans="3:52" ht="18" customHeight="1" x14ac:dyDescent="0.3">
      <c r="C517" s="22"/>
      <c r="F517" s="26">
        <v>44963</v>
      </c>
      <c r="G517" s="64">
        <v>79.594999999999999</v>
      </c>
      <c r="H517" s="64">
        <v>360.37</v>
      </c>
      <c r="I517" s="64">
        <v>54.05</v>
      </c>
      <c r="J517" s="64">
        <v>465.75</v>
      </c>
      <c r="K517" s="64">
        <v>2.4569999999999999</v>
      </c>
      <c r="L517" s="64">
        <v>73.61</v>
      </c>
      <c r="M517" s="64">
        <v>79.44</v>
      </c>
      <c r="N517" s="64">
        <v>-3.55</v>
      </c>
      <c r="O517" s="64"/>
      <c r="P517" s="64"/>
      <c r="Q517" s="64"/>
      <c r="R517" s="64"/>
      <c r="S517" s="64"/>
      <c r="T517" s="64"/>
      <c r="U517" s="64"/>
      <c r="V517" s="64"/>
      <c r="W517" s="64"/>
      <c r="X517" s="64"/>
      <c r="Y517" s="64"/>
      <c r="Z517" s="64"/>
      <c r="AA517" s="64"/>
      <c r="AB517" s="64"/>
      <c r="AC517" s="64"/>
      <c r="AD517" s="64"/>
      <c r="AE517" s="64"/>
      <c r="AF517" s="64"/>
      <c r="AG517" s="64"/>
      <c r="AH517" s="64"/>
      <c r="AI517" s="64"/>
      <c r="AJ517" s="64"/>
      <c r="AK517" s="64"/>
      <c r="AL517" s="64"/>
      <c r="AM517" s="64"/>
      <c r="AN517" s="64"/>
      <c r="AO517" s="64"/>
      <c r="AP517" s="64"/>
      <c r="AQ517" s="64"/>
      <c r="AR517" s="64"/>
      <c r="AS517" s="64"/>
      <c r="AT517" s="64"/>
      <c r="AU517" s="64"/>
      <c r="AV517" s="64"/>
      <c r="AW517" s="64"/>
      <c r="AX517" s="64"/>
      <c r="AY517" s="64"/>
      <c r="AZ517" s="64"/>
    </row>
    <row r="518" spans="3:52" ht="18" customHeight="1" x14ac:dyDescent="0.3">
      <c r="C518" s="22"/>
      <c r="F518" s="27">
        <v>44960</v>
      </c>
      <c r="G518" s="65">
        <v>80.62</v>
      </c>
      <c r="H518" s="65">
        <v>364.22</v>
      </c>
      <c r="I518" s="65">
        <v>52.25</v>
      </c>
      <c r="J518" s="65">
        <v>467.75</v>
      </c>
      <c r="K518" s="65">
        <v>2.41</v>
      </c>
      <c r="L518" s="65">
        <v>72.239999999999995</v>
      </c>
      <c r="M518" s="65">
        <v>80.959999999999994</v>
      </c>
      <c r="N518" s="65">
        <v>-3.7</v>
      </c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</row>
    <row r="519" spans="3:52" ht="18" customHeight="1" x14ac:dyDescent="0.3">
      <c r="C519" s="22"/>
      <c r="F519" s="26">
        <v>44959</v>
      </c>
      <c r="G519" s="64">
        <v>80.739999999999995</v>
      </c>
      <c r="H519" s="64">
        <v>378.75</v>
      </c>
      <c r="I519" s="64">
        <v>53.86</v>
      </c>
      <c r="J519" s="64">
        <v>469.5</v>
      </c>
      <c r="K519" s="64">
        <v>2.456</v>
      </c>
      <c r="L519" s="64">
        <v>73.98</v>
      </c>
      <c r="M519" s="64">
        <v>81.2</v>
      </c>
      <c r="N519" s="64">
        <v>-3.7</v>
      </c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  <c r="AA519" s="64"/>
      <c r="AB519" s="64"/>
      <c r="AC519" s="64"/>
      <c r="AD519" s="64"/>
      <c r="AE519" s="64"/>
      <c r="AF519" s="64"/>
      <c r="AG519" s="64"/>
      <c r="AH519" s="64"/>
      <c r="AI519" s="64"/>
      <c r="AJ519" s="64"/>
      <c r="AK519" s="64"/>
      <c r="AL519" s="64"/>
      <c r="AM519" s="64"/>
      <c r="AN519" s="64"/>
      <c r="AO519" s="64"/>
      <c r="AP519" s="64"/>
      <c r="AQ519" s="64"/>
      <c r="AR519" s="64"/>
      <c r="AS519" s="64"/>
      <c r="AT519" s="64"/>
      <c r="AU519" s="64"/>
      <c r="AV519" s="64"/>
      <c r="AW519" s="64"/>
      <c r="AX519" s="64"/>
      <c r="AY519" s="64"/>
      <c r="AZ519" s="64"/>
    </row>
    <row r="520" spans="3:52" ht="18" customHeight="1" x14ac:dyDescent="0.3">
      <c r="C520" s="22"/>
      <c r="F520" s="27">
        <v>44958</v>
      </c>
      <c r="G520" s="65">
        <v>82.98</v>
      </c>
      <c r="H520" s="65">
        <v>397.29</v>
      </c>
      <c r="I520" s="65">
        <v>55.41</v>
      </c>
      <c r="J520" s="65">
        <v>487.25</v>
      </c>
      <c r="K520" s="65">
        <v>2.468</v>
      </c>
      <c r="L520" s="65">
        <v>73.91</v>
      </c>
      <c r="M520" s="65">
        <v>83.53</v>
      </c>
      <c r="N520" s="65">
        <v>-3.7</v>
      </c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</row>
    <row r="521" spans="3:52" ht="18" customHeight="1" x14ac:dyDescent="0.3">
      <c r="C521" s="22"/>
      <c r="F521" s="26">
        <v>44957</v>
      </c>
      <c r="G521" s="64">
        <v>84.215000000000003</v>
      </c>
      <c r="H521" s="64">
        <v>393.09</v>
      </c>
      <c r="I521" s="64">
        <v>57.68</v>
      </c>
      <c r="J521" s="64">
        <v>484.25</v>
      </c>
      <c r="K521" s="64">
        <v>2.6840000000000002</v>
      </c>
      <c r="L521" s="64">
        <v>76.37</v>
      </c>
      <c r="M521" s="64">
        <v>84.61</v>
      </c>
      <c r="N521" s="64">
        <v>-3.7</v>
      </c>
      <c r="O521" s="64"/>
      <c r="P521" s="64"/>
      <c r="Q521" s="64"/>
      <c r="R521" s="64"/>
      <c r="S521" s="64"/>
      <c r="T521" s="64"/>
      <c r="U521" s="64"/>
      <c r="V521" s="64"/>
      <c r="W521" s="64"/>
      <c r="X521" s="64"/>
      <c r="Y521" s="64"/>
      <c r="Z521" s="64"/>
      <c r="AA521" s="64"/>
      <c r="AB521" s="64"/>
      <c r="AC521" s="64"/>
      <c r="AD521" s="64"/>
      <c r="AE521" s="64"/>
      <c r="AF521" s="64"/>
      <c r="AG521" s="64"/>
      <c r="AH521" s="64"/>
      <c r="AI521" s="64"/>
      <c r="AJ521" s="64"/>
      <c r="AK521" s="64"/>
      <c r="AL521" s="64"/>
      <c r="AM521" s="64"/>
      <c r="AN521" s="64"/>
      <c r="AO521" s="64"/>
      <c r="AP521" s="64"/>
      <c r="AQ521" s="64"/>
      <c r="AR521" s="64"/>
      <c r="AS521" s="64"/>
      <c r="AT521" s="64"/>
      <c r="AU521" s="64"/>
      <c r="AV521" s="64"/>
      <c r="AW521" s="64"/>
      <c r="AX521" s="64"/>
      <c r="AY521" s="64"/>
      <c r="AZ521" s="64"/>
    </row>
    <row r="522" spans="3:52" ht="18" customHeight="1" x14ac:dyDescent="0.3">
      <c r="C522" s="22"/>
      <c r="F522" s="27">
        <v>44956</v>
      </c>
      <c r="G522" s="65">
        <v>84.63</v>
      </c>
      <c r="H522" s="65">
        <v>402.84</v>
      </c>
      <c r="I522" s="65">
        <v>56.51</v>
      </c>
      <c r="J522" s="65">
        <v>485</v>
      </c>
      <c r="K522" s="65">
        <v>2.677</v>
      </c>
      <c r="L522" s="65">
        <v>75.099999999999994</v>
      </c>
      <c r="M522" s="65">
        <v>85</v>
      </c>
      <c r="N522" s="65">
        <v>-3.7</v>
      </c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</row>
    <row r="523" spans="3:52" ht="18" customHeight="1" x14ac:dyDescent="0.3">
      <c r="C523" s="22"/>
      <c r="F523" s="26">
        <v>44953</v>
      </c>
      <c r="G523" s="64">
        <v>85.984999999999999</v>
      </c>
      <c r="H523" s="64">
        <v>418.25</v>
      </c>
      <c r="I523" s="64">
        <v>57.49</v>
      </c>
      <c r="J523" s="64">
        <v>476.25</v>
      </c>
      <c r="K523" s="64">
        <v>3.109</v>
      </c>
      <c r="L523" s="64">
        <v>76.88</v>
      </c>
      <c r="M523" s="64">
        <v>85.99</v>
      </c>
      <c r="N523" s="64">
        <v>-3.7</v>
      </c>
      <c r="O523" s="64"/>
      <c r="P523" s="64"/>
      <c r="Q523" s="64"/>
      <c r="R523" s="64"/>
      <c r="S523" s="64"/>
      <c r="T523" s="64"/>
      <c r="U523" s="64"/>
      <c r="V523" s="64"/>
      <c r="W523" s="64"/>
      <c r="X523" s="64"/>
      <c r="Y523" s="64"/>
      <c r="Z523" s="64"/>
      <c r="AA523" s="64"/>
      <c r="AB523" s="64"/>
      <c r="AC523" s="64"/>
      <c r="AD523" s="64"/>
      <c r="AE523" s="64"/>
      <c r="AF523" s="64"/>
      <c r="AG523" s="64"/>
      <c r="AH523" s="64"/>
      <c r="AI523" s="64"/>
      <c r="AJ523" s="64"/>
      <c r="AK523" s="64"/>
      <c r="AL523" s="64"/>
      <c r="AM523" s="64"/>
      <c r="AN523" s="64"/>
      <c r="AO523" s="64"/>
      <c r="AP523" s="64"/>
      <c r="AQ523" s="64"/>
      <c r="AR523" s="64"/>
      <c r="AS523" s="64"/>
      <c r="AT523" s="64"/>
      <c r="AU523" s="64"/>
      <c r="AV523" s="64"/>
      <c r="AW523" s="64"/>
      <c r="AX523" s="64"/>
      <c r="AY523" s="64"/>
      <c r="AZ523" s="64"/>
    </row>
    <row r="524" spans="3:52" ht="18" customHeight="1" x14ac:dyDescent="0.3">
      <c r="C524" s="22"/>
      <c r="F524" s="27">
        <v>44952</v>
      </c>
      <c r="G524" s="65">
        <v>86.9</v>
      </c>
      <c r="H524" s="65">
        <v>407.2</v>
      </c>
      <c r="I524" s="65">
        <v>58.6</v>
      </c>
      <c r="J524" s="65">
        <v>476.25</v>
      </c>
      <c r="K524" s="65">
        <v>2.944</v>
      </c>
      <c r="L524" s="65">
        <v>78.260000000000005</v>
      </c>
      <c r="M524" s="65">
        <v>86.8</v>
      </c>
      <c r="N524" s="65">
        <v>-3.65</v>
      </c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</row>
    <row r="525" spans="3:52" ht="18" customHeight="1" x14ac:dyDescent="0.3">
      <c r="C525" s="22"/>
      <c r="F525" s="26">
        <v>44951</v>
      </c>
      <c r="G525" s="64">
        <v>85.885000000000005</v>
      </c>
      <c r="H525" s="64">
        <v>410.4</v>
      </c>
      <c r="I525" s="64">
        <v>57.79</v>
      </c>
      <c r="J525" s="64">
        <v>470</v>
      </c>
      <c r="K525" s="64">
        <v>3.0670000000000002</v>
      </c>
      <c r="L525" s="64">
        <v>77.8</v>
      </c>
      <c r="M525" s="64">
        <v>85.73</v>
      </c>
      <c r="N525" s="64">
        <v>-3.6</v>
      </c>
      <c r="O525" s="64"/>
      <c r="P525" s="64"/>
      <c r="Q525" s="64"/>
      <c r="R525" s="64"/>
      <c r="S525" s="64"/>
      <c r="T525" s="64"/>
      <c r="U525" s="64"/>
      <c r="V525" s="64"/>
      <c r="W525" s="64"/>
      <c r="X525" s="64"/>
      <c r="Y525" s="64"/>
      <c r="Z525" s="64"/>
      <c r="AA525" s="64"/>
      <c r="AB525" s="64"/>
      <c r="AC525" s="64"/>
      <c r="AD525" s="64"/>
      <c r="AE525" s="64"/>
      <c r="AF525" s="64"/>
      <c r="AG525" s="64"/>
      <c r="AH525" s="64"/>
      <c r="AI525" s="64"/>
      <c r="AJ525" s="64"/>
      <c r="AK525" s="64"/>
      <c r="AL525" s="64"/>
      <c r="AM525" s="64"/>
      <c r="AN525" s="64"/>
      <c r="AO525" s="64"/>
      <c r="AP525" s="64"/>
      <c r="AQ525" s="64"/>
      <c r="AR525" s="64"/>
      <c r="AS525" s="64"/>
      <c r="AT525" s="64"/>
      <c r="AU525" s="64"/>
      <c r="AV525" s="64"/>
      <c r="AW525" s="64"/>
      <c r="AX525" s="64"/>
      <c r="AY525" s="64"/>
      <c r="AZ525" s="64"/>
    </row>
    <row r="526" spans="3:52" ht="18" customHeight="1" x14ac:dyDescent="0.3">
      <c r="C526" s="22"/>
      <c r="F526" s="27">
        <v>44950</v>
      </c>
      <c r="G526" s="65">
        <v>86.13</v>
      </c>
      <c r="H526" s="65"/>
      <c r="I526" s="65">
        <v>58.77</v>
      </c>
      <c r="J526" s="65">
        <v>475.25</v>
      </c>
      <c r="K526" s="65">
        <v>3.258</v>
      </c>
      <c r="L526" s="65">
        <v>77.58</v>
      </c>
      <c r="M526" s="65">
        <v>85.98</v>
      </c>
      <c r="N526" s="65">
        <v>-3.6</v>
      </c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</row>
    <row r="527" spans="3:52" ht="18" customHeight="1" x14ac:dyDescent="0.3">
      <c r="C527" s="22"/>
      <c r="F527" s="26">
        <v>44949</v>
      </c>
      <c r="G527" s="64">
        <v>88.21</v>
      </c>
      <c r="H527" s="64"/>
      <c r="I527" s="64">
        <v>60.08</v>
      </c>
      <c r="J527" s="64">
        <v>483.25</v>
      </c>
      <c r="K527" s="64">
        <v>3.4470000000000001</v>
      </c>
      <c r="L527" s="64">
        <v>79.12</v>
      </c>
      <c r="M527" s="64">
        <v>88.09</v>
      </c>
      <c r="N527" s="64">
        <v>-3.6</v>
      </c>
      <c r="O527" s="64"/>
      <c r="P527" s="64"/>
      <c r="Q527" s="64"/>
      <c r="R527" s="64"/>
      <c r="S527" s="64"/>
      <c r="T527" s="64"/>
      <c r="U527" s="64"/>
      <c r="V527" s="64"/>
      <c r="W527" s="64"/>
      <c r="X527" s="64"/>
      <c r="Y527" s="64"/>
      <c r="Z527" s="64"/>
      <c r="AA527" s="64"/>
      <c r="AB527" s="64"/>
      <c r="AC527" s="64"/>
      <c r="AD527" s="64"/>
      <c r="AE527" s="64"/>
      <c r="AF527" s="64"/>
      <c r="AG527" s="64"/>
      <c r="AH527" s="64"/>
      <c r="AI527" s="64"/>
      <c r="AJ527" s="64"/>
      <c r="AK527" s="64"/>
      <c r="AL527" s="64"/>
      <c r="AM527" s="64"/>
      <c r="AN527" s="64"/>
      <c r="AO527" s="64"/>
      <c r="AP527" s="64"/>
      <c r="AQ527" s="64"/>
      <c r="AR527" s="64"/>
      <c r="AS527" s="64"/>
      <c r="AT527" s="64"/>
      <c r="AU527" s="64"/>
      <c r="AV527" s="64"/>
      <c r="AW527" s="64"/>
      <c r="AX527" s="64"/>
      <c r="AY527" s="64"/>
      <c r="AZ527" s="64"/>
    </row>
    <row r="528" spans="3:52" ht="18" customHeight="1" x14ac:dyDescent="0.3">
      <c r="C528" s="22"/>
      <c r="F528" s="27">
        <v>44946</v>
      </c>
      <c r="G528" s="65">
        <v>85.9</v>
      </c>
      <c r="H528" s="65">
        <v>405.33</v>
      </c>
      <c r="I528" s="65">
        <v>59.82</v>
      </c>
      <c r="J528" s="65">
        <v>475</v>
      </c>
      <c r="K528" s="65">
        <v>3.1739999999999999</v>
      </c>
      <c r="L528" s="65">
        <v>78.760000000000005</v>
      </c>
      <c r="M528" s="65">
        <v>86.13</v>
      </c>
      <c r="N528" s="65">
        <v>-3.6</v>
      </c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</row>
    <row r="529" spans="3:52" ht="18" customHeight="1" x14ac:dyDescent="0.3">
      <c r="C529" s="22"/>
      <c r="F529" s="26">
        <v>44945</v>
      </c>
      <c r="G529" s="64">
        <v>84.5</v>
      </c>
      <c r="H529" s="64">
        <v>400.82</v>
      </c>
      <c r="I529" s="64">
        <v>58.88</v>
      </c>
      <c r="J529" s="64">
        <v>464.75</v>
      </c>
      <c r="K529" s="64">
        <v>3.2749999999999999</v>
      </c>
      <c r="L529" s="64">
        <v>77.83</v>
      </c>
      <c r="M529" s="64">
        <v>84.7</v>
      </c>
      <c r="N529" s="64">
        <v>-3.6</v>
      </c>
      <c r="O529" s="64"/>
      <c r="P529" s="64"/>
      <c r="Q529" s="64"/>
      <c r="R529" s="64"/>
      <c r="S529" s="64"/>
      <c r="T529" s="64"/>
      <c r="U529" s="64"/>
      <c r="V529" s="64"/>
      <c r="W529" s="64"/>
      <c r="X529" s="64"/>
      <c r="Y529" s="64"/>
      <c r="Z529" s="64"/>
      <c r="AA529" s="64"/>
      <c r="AB529" s="64"/>
      <c r="AC529" s="64"/>
      <c r="AD529" s="64"/>
      <c r="AE529" s="64"/>
      <c r="AF529" s="64"/>
      <c r="AG529" s="64"/>
      <c r="AH529" s="64"/>
      <c r="AI529" s="64"/>
      <c r="AJ529" s="64"/>
      <c r="AK529" s="64"/>
      <c r="AL529" s="64"/>
      <c r="AM529" s="64"/>
      <c r="AN529" s="64"/>
      <c r="AO529" s="64"/>
      <c r="AP529" s="64"/>
      <c r="AQ529" s="64"/>
      <c r="AR529" s="64"/>
      <c r="AS529" s="64"/>
      <c r="AT529" s="64"/>
      <c r="AU529" s="64"/>
      <c r="AV529" s="64"/>
      <c r="AW529" s="64"/>
      <c r="AX529" s="64"/>
      <c r="AY529" s="64"/>
      <c r="AZ529" s="64"/>
    </row>
    <row r="530" spans="3:52" ht="18" customHeight="1" x14ac:dyDescent="0.3">
      <c r="C530" s="22"/>
      <c r="F530" s="27">
        <v>44944</v>
      </c>
      <c r="G530" s="65">
        <v>85.924999999999997</v>
      </c>
      <c r="H530" s="65">
        <v>409.35</v>
      </c>
      <c r="I530" s="65">
        <v>58.76</v>
      </c>
      <c r="J530" s="65">
        <v>480.25</v>
      </c>
      <c r="K530" s="65">
        <v>3.3109999999999999</v>
      </c>
      <c r="L530" s="65">
        <v>76.38</v>
      </c>
      <c r="M530" s="65">
        <v>86.38</v>
      </c>
      <c r="N530" s="65">
        <v>-3.6</v>
      </c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</row>
    <row r="531" spans="3:52" ht="18" customHeight="1" x14ac:dyDescent="0.3">
      <c r="C531" s="22"/>
      <c r="F531" s="26">
        <v>44943</v>
      </c>
      <c r="G531" s="64">
        <v>84.35</v>
      </c>
      <c r="H531" s="64">
        <v>397.35</v>
      </c>
      <c r="I531" s="64">
        <v>58.52</v>
      </c>
      <c r="J531" s="64">
        <v>468.75</v>
      </c>
      <c r="K531" s="64">
        <v>3.5859999999999999</v>
      </c>
      <c r="L531" s="64">
        <v>76.63</v>
      </c>
      <c r="M531" s="64">
        <v>84.57</v>
      </c>
      <c r="N531" s="64">
        <v>-3.6</v>
      </c>
      <c r="O531" s="64"/>
      <c r="P531" s="64"/>
      <c r="Q531" s="64"/>
      <c r="R531" s="64"/>
      <c r="S531" s="64"/>
      <c r="T531" s="64"/>
      <c r="U531" s="64"/>
      <c r="V531" s="64"/>
      <c r="W531" s="64"/>
      <c r="X531" s="64"/>
      <c r="Y531" s="64"/>
      <c r="Z531" s="64"/>
      <c r="AA531" s="64"/>
      <c r="AB531" s="64"/>
      <c r="AC531" s="64"/>
      <c r="AD531" s="64"/>
      <c r="AE531" s="64"/>
      <c r="AF531" s="64"/>
      <c r="AG531" s="64"/>
      <c r="AH531" s="64"/>
      <c r="AI531" s="64"/>
      <c r="AJ531" s="64"/>
      <c r="AK531" s="64"/>
      <c r="AL531" s="64"/>
      <c r="AM531" s="64"/>
      <c r="AN531" s="64"/>
      <c r="AO531" s="64"/>
      <c r="AP531" s="64"/>
      <c r="AQ531" s="64"/>
      <c r="AR531" s="64"/>
      <c r="AS531" s="64"/>
      <c r="AT531" s="64"/>
      <c r="AU531" s="64"/>
      <c r="AV531" s="64"/>
      <c r="AW531" s="64"/>
      <c r="AX531" s="64"/>
      <c r="AY531" s="64"/>
      <c r="AZ531" s="64"/>
    </row>
    <row r="532" spans="3:52" ht="18" customHeight="1" x14ac:dyDescent="0.3">
      <c r="C532" s="22"/>
      <c r="F532" s="27">
        <v>44942</v>
      </c>
      <c r="G532" s="65">
        <v>82.84</v>
      </c>
      <c r="H532" s="65">
        <v>390.07</v>
      </c>
      <c r="I532" s="65"/>
      <c r="J532" s="65">
        <v>460.25</v>
      </c>
      <c r="K532" s="65"/>
      <c r="L532" s="65"/>
      <c r="M532" s="65">
        <v>83.3</v>
      </c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</row>
    <row r="533" spans="3:52" ht="18" customHeight="1" x14ac:dyDescent="0.3">
      <c r="C533" s="22"/>
      <c r="F533" s="26">
        <v>44939</v>
      </c>
      <c r="G533" s="64">
        <v>83.325000000000003</v>
      </c>
      <c r="H533" s="64">
        <v>388.1</v>
      </c>
      <c r="I533" s="64">
        <v>57.7</v>
      </c>
      <c r="J533" s="64">
        <v>455.25</v>
      </c>
      <c r="K533" s="64">
        <v>3.419</v>
      </c>
      <c r="L533" s="64">
        <v>76.16</v>
      </c>
      <c r="M533" s="64">
        <v>84.06</v>
      </c>
      <c r="N533" s="64">
        <v>-3.6</v>
      </c>
      <c r="O533" s="64"/>
      <c r="P533" s="64"/>
      <c r="Q533" s="64"/>
      <c r="R533" s="64"/>
      <c r="S533" s="64"/>
      <c r="T533" s="64"/>
      <c r="U533" s="64"/>
      <c r="V533" s="64"/>
      <c r="W533" s="64"/>
      <c r="X533" s="64"/>
      <c r="Y533" s="64"/>
      <c r="Z533" s="64"/>
      <c r="AA533" s="64"/>
      <c r="AB533" s="64"/>
      <c r="AC533" s="64"/>
      <c r="AD533" s="64"/>
      <c r="AE533" s="64"/>
      <c r="AF533" s="64"/>
      <c r="AG533" s="64"/>
      <c r="AH533" s="64"/>
      <c r="AI533" s="64"/>
      <c r="AJ533" s="64"/>
      <c r="AK533" s="64"/>
      <c r="AL533" s="64"/>
      <c r="AM533" s="64"/>
      <c r="AN533" s="64"/>
      <c r="AO533" s="64"/>
      <c r="AP533" s="64"/>
      <c r="AQ533" s="64"/>
      <c r="AR533" s="64"/>
      <c r="AS533" s="64"/>
      <c r="AT533" s="64"/>
      <c r="AU533" s="64"/>
      <c r="AV533" s="64"/>
      <c r="AW533" s="64"/>
      <c r="AX533" s="64"/>
      <c r="AY533" s="64"/>
      <c r="AZ533" s="64"/>
    </row>
    <row r="534" spans="3:52" ht="18" customHeight="1" x14ac:dyDescent="0.3">
      <c r="C534" s="22"/>
      <c r="F534" s="27">
        <v>44938</v>
      </c>
      <c r="G534" s="65">
        <v>82.825000000000003</v>
      </c>
      <c r="H534" s="65">
        <v>378.99</v>
      </c>
      <c r="I534" s="65">
        <v>56.23</v>
      </c>
      <c r="J534" s="65">
        <v>460.25</v>
      </c>
      <c r="K534" s="65">
        <v>3.6949999999999998</v>
      </c>
      <c r="L534" s="65">
        <v>74.44</v>
      </c>
      <c r="M534" s="65">
        <v>83.4</v>
      </c>
      <c r="N534" s="65">
        <v>-3.65</v>
      </c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  <c r="AA534" s="65"/>
      <c r="AB534" s="65"/>
      <c r="AC534" s="65"/>
      <c r="AD534" s="65"/>
      <c r="AE534" s="65"/>
      <c r="AF534" s="65"/>
      <c r="AG534" s="65"/>
      <c r="AH534" s="65"/>
      <c r="AI534" s="65"/>
      <c r="AJ534" s="65"/>
      <c r="AK534" s="65"/>
      <c r="AL534" s="65"/>
      <c r="AM534" s="65"/>
      <c r="AN534" s="65"/>
      <c r="AO534" s="65"/>
      <c r="AP534" s="65"/>
      <c r="AQ534" s="65"/>
      <c r="AR534" s="65"/>
      <c r="AS534" s="65"/>
      <c r="AT534" s="65"/>
      <c r="AU534" s="65"/>
      <c r="AV534" s="65"/>
      <c r="AW534" s="65"/>
      <c r="AX534" s="65"/>
      <c r="AY534" s="65"/>
      <c r="AZ534" s="65"/>
    </row>
    <row r="535" spans="3:52" ht="18" customHeight="1" x14ac:dyDescent="0.3">
      <c r="C535" s="22"/>
      <c r="F535" s="26">
        <v>44937</v>
      </c>
      <c r="G535" s="64">
        <v>80.435000000000002</v>
      </c>
      <c r="H535" s="64">
        <v>369.97</v>
      </c>
      <c r="I535" s="64">
        <v>55.07</v>
      </c>
      <c r="J535" s="64">
        <v>441.5</v>
      </c>
      <c r="K535" s="64">
        <v>3.6709999999999998</v>
      </c>
      <c r="L535" s="64">
        <v>73.209999999999994</v>
      </c>
      <c r="M535" s="64">
        <v>81.16</v>
      </c>
      <c r="N535" s="64">
        <v>-3.75</v>
      </c>
      <c r="O535" s="64"/>
      <c r="P535" s="64"/>
      <c r="Q535" s="64"/>
      <c r="R535" s="64"/>
      <c r="S535" s="64"/>
      <c r="T535" s="64"/>
      <c r="U535" s="64"/>
      <c r="V535" s="64"/>
      <c r="W535" s="64"/>
      <c r="X535" s="64"/>
      <c r="Y535" s="64"/>
      <c r="Z535" s="64"/>
      <c r="AA535" s="64"/>
      <c r="AB535" s="64"/>
      <c r="AC535" s="64"/>
      <c r="AD535" s="64"/>
      <c r="AE535" s="64"/>
      <c r="AF535" s="64"/>
      <c r="AG535" s="64"/>
      <c r="AH535" s="64"/>
      <c r="AI535" s="64"/>
      <c r="AJ535" s="64"/>
      <c r="AK535" s="64"/>
      <c r="AL535" s="64"/>
      <c r="AM535" s="64"/>
      <c r="AN535" s="64"/>
      <c r="AO535" s="64"/>
      <c r="AP535" s="64"/>
      <c r="AQ535" s="64"/>
      <c r="AR535" s="64"/>
      <c r="AS535" s="64"/>
      <c r="AT535" s="64"/>
      <c r="AU535" s="64"/>
      <c r="AV535" s="64"/>
      <c r="AW535" s="64"/>
      <c r="AX535" s="64"/>
      <c r="AY535" s="64"/>
      <c r="AZ535" s="64"/>
    </row>
    <row r="536" spans="3:52" ht="18" customHeight="1" x14ac:dyDescent="0.3">
      <c r="C536" s="22"/>
      <c r="F536" s="27">
        <v>44936</v>
      </c>
      <c r="G536" s="65">
        <v>77.8</v>
      </c>
      <c r="H536" s="65">
        <v>370.2</v>
      </c>
      <c r="I536" s="65">
        <v>52.85</v>
      </c>
      <c r="J536" s="65">
        <v>427.5</v>
      </c>
      <c r="K536" s="65">
        <v>3.6389999999999998</v>
      </c>
      <c r="L536" s="65">
        <v>70.42</v>
      </c>
      <c r="M536" s="65">
        <v>78.790000000000006</v>
      </c>
      <c r="N536" s="65">
        <v>-3.75</v>
      </c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  <c r="AA536" s="65"/>
      <c r="AB536" s="65"/>
      <c r="AC536" s="65"/>
      <c r="AD536" s="65"/>
      <c r="AE536" s="65"/>
      <c r="AF536" s="65"/>
      <c r="AG536" s="65"/>
      <c r="AH536" s="65"/>
      <c r="AI536" s="65"/>
      <c r="AJ536" s="65"/>
      <c r="AK536" s="65"/>
      <c r="AL536" s="65"/>
      <c r="AM536" s="65"/>
      <c r="AN536" s="65"/>
      <c r="AO536" s="65"/>
      <c r="AP536" s="65"/>
      <c r="AQ536" s="65"/>
      <c r="AR536" s="65"/>
      <c r="AS536" s="65"/>
      <c r="AT536" s="65"/>
      <c r="AU536" s="65"/>
      <c r="AV536" s="65"/>
      <c r="AW536" s="65"/>
      <c r="AX536" s="65"/>
      <c r="AY536" s="65"/>
      <c r="AZ536" s="65"/>
    </row>
    <row r="537" spans="3:52" ht="18" customHeight="1" x14ac:dyDescent="0.3">
      <c r="C537" s="22"/>
      <c r="F537" s="26">
        <v>44935</v>
      </c>
      <c r="G537" s="64">
        <v>77.435000000000002</v>
      </c>
      <c r="H537" s="64">
        <v>371.68</v>
      </c>
      <c r="I537" s="64">
        <v>52.94</v>
      </c>
      <c r="J537" s="64">
        <v>423.5</v>
      </c>
      <c r="K537" s="64">
        <v>3.91</v>
      </c>
      <c r="L537" s="64">
        <v>69.78</v>
      </c>
      <c r="M537" s="64">
        <v>78.680000000000007</v>
      </c>
      <c r="N537" s="64">
        <v>-3.75</v>
      </c>
      <c r="O537" s="64"/>
      <c r="P537" s="64"/>
      <c r="Q537" s="64"/>
      <c r="R537" s="64"/>
      <c r="S537" s="64"/>
      <c r="T537" s="64"/>
      <c r="U537" s="64"/>
      <c r="V537" s="64"/>
      <c r="W537" s="64"/>
      <c r="X537" s="64"/>
      <c r="Y537" s="64"/>
      <c r="Z537" s="64"/>
      <c r="AA537" s="64"/>
      <c r="AB537" s="64"/>
      <c r="AC537" s="64"/>
      <c r="AD537" s="64"/>
      <c r="AE537" s="64"/>
      <c r="AF537" s="64"/>
      <c r="AG537" s="64"/>
      <c r="AH537" s="64"/>
      <c r="AI537" s="64"/>
      <c r="AJ537" s="64"/>
      <c r="AK537" s="64"/>
      <c r="AL537" s="64"/>
      <c r="AM537" s="64"/>
      <c r="AN537" s="64"/>
      <c r="AO537" s="64"/>
      <c r="AP537" s="64"/>
      <c r="AQ537" s="64"/>
      <c r="AR537" s="64"/>
      <c r="AS537" s="64"/>
      <c r="AT537" s="64"/>
      <c r="AU537" s="64"/>
      <c r="AV537" s="64"/>
      <c r="AW537" s="64"/>
      <c r="AX537" s="64"/>
      <c r="AY537" s="64"/>
      <c r="AZ537" s="64"/>
    </row>
    <row r="538" spans="3:52" ht="18" customHeight="1" x14ac:dyDescent="0.3">
      <c r="C538" s="22"/>
      <c r="F538" s="27">
        <v>44932</v>
      </c>
      <c r="G538" s="65">
        <v>77.385000000000005</v>
      </c>
      <c r="H538" s="65">
        <v>362.25</v>
      </c>
      <c r="I538" s="65">
        <v>51.61</v>
      </c>
      <c r="J538" s="65">
        <v>424</v>
      </c>
      <c r="K538" s="65">
        <v>3.71</v>
      </c>
      <c r="L538" s="65">
        <v>68.92</v>
      </c>
      <c r="M538" s="65">
        <v>78.64</v>
      </c>
      <c r="N538" s="65">
        <v>-3.75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  <c r="AA538" s="65"/>
      <c r="AB538" s="65"/>
      <c r="AC538" s="65"/>
      <c r="AD538" s="65"/>
      <c r="AE538" s="65"/>
      <c r="AF538" s="65"/>
      <c r="AG538" s="65"/>
      <c r="AH538" s="65"/>
      <c r="AI538" s="65"/>
      <c r="AJ538" s="65"/>
      <c r="AK538" s="65"/>
      <c r="AL538" s="65"/>
      <c r="AM538" s="65"/>
      <c r="AN538" s="65"/>
      <c r="AO538" s="65"/>
      <c r="AP538" s="65"/>
      <c r="AQ538" s="65"/>
      <c r="AR538" s="65"/>
      <c r="AS538" s="65"/>
      <c r="AT538" s="65"/>
      <c r="AU538" s="65"/>
      <c r="AV538" s="65"/>
      <c r="AW538" s="65"/>
      <c r="AX538" s="65"/>
      <c r="AY538" s="65"/>
      <c r="AZ538" s="65"/>
    </row>
    <row r="539" spans="3:52" ht="18" customHeight="1" x14ac:dyDescent="0.3">
      <c r="C539" s="22"/>
      <c r="F539" s="26">
        <v>44931</v>
      </c>
      <c r="G539" s="64">
        <v>76.89</v>
      </c>
      <c r="H539" s="64">
        <v>361.48</v>
      </c>
      <c r="I539" s="64">
        <v>51.9</v>
      </c>
      <c r="J539" s="64">
        <v>422.25</v>
      </c>
      <c r="K539" s="64">
        <v>3.72</v>
      </c>
      <c r="L539" s="64">
        <v>69.12</v>
      </c>
      <c r="M539" s="64">
        <v>78.150000000000006</v>
      </c>
      <c r="N539" s="64">
        <v>-3.8</v>
      </c>
      <c r="O539" s="64"/>
      <c r="P539" s="64"/>
      <c r="Q539" s="64"/>
      <c r="R539" s="64"/>
      <c r="S539" s="64"/>
      <c r="T539" s="64"/>
      <c r="U539" s="64"/>
      <c r="V539" s="64"/>
      <c r="W539" s="64"/>
      <c r="X539" s="64"/>
      <c r="Y539" s="64"/>
      <c r="Z539" s="64"/>
      <c r="AA539" s="64"/>
      <c r="AB539" s="64"/>
      <c r="AC539" s="64"/>
      <c r="AD539" s="64"/>
      <c r="AE539" s="64"/>
      <c r="AF539" s="64"/>
      <c r="AG539" s="64"/>
      <c r="AH539" s="64"/>
      <c r="AI539" s="64"/>
      <c r="AJ539" s="64"/>
      <c r="AK539" s="64"/>
      <c r="AL539" s="64"/>
      <c r="AM539" s="64"/>
      <c r="AN539" s="64"/>
      <c r="AO539" s="64"/>
      <c r="AP539" s="64"/>
      <c r="AQ539" s="64"/>
      <c r="AR539" s="64"/>
      <c r="AS539" s="64"/>
      <c r="AT539" s="64"/>
      <c r="AU539" s="64"/>
      <c r="AV539" s="64"/>
      <c r="AW539" s="64"/>
      <c r="AX539" s="64"/>
      <c r="AY539" s="64"/>
      <c r="AZ539" s="64"/>
    </row>
    <row r="540" spans="3:52" ht="18" customHeight="1" x14ac:dyDescent="0.3">
      <c r="C540" s="22"/>
      <c r="F540" s="27">
        <v>44930</v>
      </c>
      <c r="G540" s="65">
        <v>75.52</v>
      </c>
      <c r="H540" s="65">
        <v>365.41</v>
      </c>
      <c r="I540" s="65">
        <v>50.49</v>
      </c>
      <c r="J540" s="65">
        <v>423.5</v>
      </c>
      <c r="K540" s="65">
        <v>4.1719999999999997</v>
      </c>
      <c r="L540" s="65">
        <v>67.89</v>
      </c>
      <c r="M540" s="65">
        <v>76.91</v>
      </c>
      <c r="N540" s="65">
        <v>-3.8</v>
      </c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  <c r="AA540" s="65"/>
      <c r="AB540" s="65"/>
      <c r="AC540" s="65"/>
      <c r="AD540" s="65"/>
      <c r="AE540" s="65"/>
      <c r="AF540" s="65"/>
      <c r="AG540" s="65"/>
      <c r="AH540" s="65"/>
      <c r="AI540" s="65"/>
      <c r="AJ540" s="65"/>
      <c r="AK540" s="65"/>
      <c r="AL540" s="65"/>
      <c r="AM540" s="65"/>
      <c r="AN540" s="65"/>
      <c r="AO540" s="65"/>
      <c r="AP540" s="65"/>
      <c r="AQ540" s="65"/>
      <c r="AR540" s="65"/>
      <c r="AS540" s="65"/>
      <c r="AT540" s="65"/>
      <c r="AU540" s="65"/>
      <c r="AV540" s="65"/>
      <c r="AW540" s="65"/>
      <c r="AX540" s="65"/>
      <c r="AY540" s="65"/>
      <c r="AZ540" s="65"/>
    </row>
    <row r="541" spans="3:52" ht="18" customHeight="1" x14ac:dyDescent="0.3">
      <c r="C541" s="22"/>
      <c r="F541" s="26">
        <v>44929</v>
      </c>
      <c r="G541" s="64">
        <v>81.23</v>
      </c>
      <c r="H541" s="64">
        <v>395.91</v>
      </c>
      <c r="I541" s="64">
        <v>54.6</v>
      </c>
      <c r="J541" s="64">
        <v>450.5</v>
      </c>
      <c r="K541" s="64">
        <v>3.988</v>
      </c>
      <c r="L541" s="64">
        <v>71.78</v>
      </c>
      <c r="M541" s="64">
        <v>82.34</v>
      </c>
      <c r="N541" s="64">
        <v>-3.85</v>
      </c>
      <c r="O541" s="64"/>
      <c r="P541" s="64"/>
      <c r="Q541" s="64"/>
      <c r="R541" s="64"/>
      <c r="S541" s="64"/>
      <c r="T541" s="64"/>
      <c r="U541" s="64"/>
      <c r="V541" s="64"/>
      <c r="W541" s="64"/>
      <c r="X541" s="64"/>
      <c r="Y541" s="64"/>
      <c r="Z541" s="64"/>
      <c r="AA541" s="64"/>
      <c r="AB541" s="64"/>
      <c r="AC541" s="64"/>
      <c r="AD541" s="64"/>
      <c r="AE541" s="64"/>
      <c r="AF541" s="64"/>
      <c r="AG541" s="64"/>
      <c r="AH541" s="64"/>
      <c r="AI541" s="64"/>
      <c r="AJ541" s="64"/>
      <c r="AK541" s="64"/>
      <c r="AL541" s="64"/>
      <c r="AM541" s="64"/>
      <c r="AN541" s="64"/>
      <c r="AO541" s="64"/>
      <c r="AP541" s="64"/>
      <c r="AQ541" s="64"/>
      <c r="AR541" s="64"/>
      <c r="AS541" s="64"/>
      <c r="AT541" s="64"/>
      <c r="AU541" s="64"/>
      <c r="AV541" s="64"/>
      <c r="AW541" s="64"/>
      <c r="AX541" s="64"/>
      <c r="AY541" s="64"/>
      <c r="AZ541" s="64"/>
    </row>
    <row r="542" spans="3:52" ht="18" customHeight="1" x14ac:dyDescent="0.3">
      <c r="C542" s="22"/>
      <c r="F542" s="27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  <c r="AA542" s="65"/>
      <c r="AB542" s="65"/>
      <c r="AC542" s="65"/>
      <c r="AD542" s="65"/>
      <c r="AE542" s="65"/>
      <c r="AF542" s="65"/>
      <c r="AG542" s="65"/>
      <c r="AH542" s="65"/>
      <c r="AI542" s="65"/>
      <c r="AJ542" s="65"/>
      <c r="AK542" s="65"/>
      <c r="AL542" s="65"/>
      <c r="AM542" s="65"/>
      <c r="AN542" s="65"/>
      <c r="AO542" s="65"/>
      <c r="AP542" s="65"/>
      <c r="AQ542" s="65"/>
      <c r="AR542" s="65"/>
      <c r="AS542" s="65"/>
      <c r="AT542" s="65"/>
      <c r="AU542" s="65"/>
      <c r="AV542" s="65"/>
      <c r="AW542" s="65"/>
      <c r="AX542" s="65"/>
      <c r="AY542" s="65"/>
      <c r="AZ542" s="65"/>
    </row>
    <row r="543" spans="3:52" ht="18" customHeight="1" x14ac:dyDescent="0.3">
      <c r="C543" s="22"/>
      <c r="F543" s="26"/>
      <c r="G543" s="64"/>
      <c r="H543" s="64"/>
      <c r="I543" s="64"/>
      <c r="J543" s="64"/>
      <c r="K543" s="64"/>
      <c r="L543" s="64"/>
      <c r="M543" s="64"/>
      <c r="N543" s="64"/>
      <c r="O543" s="64"/>
      <c r="P543" s="64"/>
      <c r="Q543" s="64"/>
      <c r="R543" s="64"/>
      <c r="S543" s="64"/>
      <c r="T543" s="64"/>
      <c r="U543" s="64"/>
      <c r="V543" s="64"/>
      <c r="W543" s="64"/>
      <c r="X543" s="64"/>
      <c r="Y543" s="64"/>
      <c r="Z543" s="64"/>
      <c r="AA543" s="64"/>
      <c r="AB543" s="64"/>
      <c r="AC543" s="64"/>
      <c r="AD543" s="64"/>
      <c r="AE543" s="64"/>
      <c r="AF543" s="64"/>
      <c r="AG543" s="64"/>
      <c r="AH543" s="64"/>
      <c r="AI543" s="64"/>
      <c r="AJ543" s="64"/>
      <c r="AK543" s="64"/>
      <c r="AL543" s="64"/>
      <c r="AM543" s="64"/>
      <c r="AN543" s="64"/>
      <c r="AO543" s="64"/>
      <c r="AP543" s="64"/>
      <c r="AQ543" s="64"/>
      <c r="AR543" s="64"/>
      <c r="AS543" s="64"/>
      <c r="AT543" s="64"/>
      <c r="AU543" s="64"/>
      <c r="AV543" s="64"/>
      <c r="AW543" s="64"/>
      <c r="AX543" s="64"/>
      <c r="AY543" s="64"/>
      <c r="AZ543" s="64"/>
    </row>
    <row r="544" spans="3:52" ht="18" customHeight="1" x14ac:dyDescent="0.3">
      <c r="C544" s="22"/>
      <c r="F544" s="27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  <c r="AA544" s="65"/>
      <c r="AB544" s="65"/>
      <c r="AC544" s="65"/>
      <c r="AD544" s="65"/>
      <c r="AE544" s="65"/>
      <c r="AF544" s="65"/>
      <c r="AG544" s="65"/>
      <c r="AH544" s="65"/>
      <c r="AI544" s="65"/>
      <c r="AJ544" s="65"/>
      <c r="AK544" s="65"/>
      <c r="AL544" s="65"/>
      <c r="AM544" s="65"/>
      <c r="AN544" s="65"/>
      <c r="AO544" s="65"/>
      <c r="AP544" s="65"/>
      <c r="AQ544" s="65"/>
      <c r="AR544" s="65"/>
      <c r="AS544" s="65"/>
      <c r="AT544" s="65"/>
      <c r="AU544" s="65"/>
      <c r="AV544" s="65"/>
      <c r="AW544" s="65"/>
      <c r="AX544" s="65"/>
      <c r="AY544" s="65"/>
      <c r="AZ544" s="65"/>
    </row>
    <row r="545" spans="3:52" ht="18" customHeight="1" x14ac:dyDescent="0.3">
      <c r="C545" s="22"/>
      <c r="F545" s="26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  <c r="AM545" s="64"/>
      <c r="AN545" s="64"/>
      <c r="AO545" s="64"/>
      <c r="AP545" s="64"/>
      <c r="AQ545" s="64"/>
      <c r="AR545" s="64"/>
      <c r="AS545" s="64"/>
      <c r="AT545" s="64"/>
      <c r="AU545" s="64"/>
      <c r="AV545" s="64"/>
      <c r="AW545" s="64"/>
      <c r="AX545" s="64"/>
      <c r="AY545" s="64"/>
      <c r="AZ545" s="64"/>
    </row>
    <row r="546" spans="3:52" ht="18" customHeight="1" x14ac:dyDescent="0.3">
      <c r="C546" s="22"/>
      <c r="F546" s="27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  <c r="AA546" s="65"/>
      <c r="AB546" s="65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</row>
    <row r="547" spans="3:52" ht="18" customHeight="1" x14ac:dyDescent="0.3">
      <c r="C547" s="22"/>
      <c r="F547" s="26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64"/>
      <c r="AF547" s="64"/>
      <c r="AG547" s="64"/>
      <c r="AH547" s="64"/>
      <c r="AI547" s="64"/>
      <c r="AJ547" s="64"/>
      <c r="AK547" s="64"/>
      <c r="AL547" s="64"/>
      <c r="AM547" s="64"/>
      <c r="AN547" s="64"/>
      <c r="AO547" s="64"/>
      <c r="AP547" s="64"/>
      <c r="AQ547" s="64"/>
      <c r="AR547" s="64"/>
      <c r="AS547" s="64"/>
      <c r="AT547" s="64"/>
      <c r="AU547" s="64"/>
      <c r="AV547" s="64"/>
      <c r="AW547" s="64"/>
      <c r="AX547" s="64"/>
      <c r="AY547" s="64"/>
      <c r="AZ547" s="64"/>
    </row>
    <row r="548" spans="3:52" ht="18" customHeight="1" x14ac:dyDescent="0.3">
      <c r="C548" s="22"/>
      <c r="F548" s="27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  <c r="AA548" s="65"/>
      <c r="AB548" s="65"/>
      <c r="AC548" s="65"/>
      <c r="AD548" s="65"/>
      <c r="AE548" s="65"/>
      <c r="AF548" s="65"/>
      <c r="AG548" s="65"/>
      <c r="AH548" s="65"/>
      <c r="AI548" s="65"/>
      <c r="AJ548" s="65"/>
      <c r="AK548" s="65"/>
      <c r="AL548" s="65"/>
      <c r="AM548" s="65"/>
      <c r="AN548" s="65"/>
      <c r="AO548" s="65"/>
      <c r="AP548" s="65"/>
      <c r="AQ548" s="65"/>
      <c r="AR548" s="65"/>
      <c r="AS548" s="65"/>
      <c r="AT548" s="65"/>
      <c r="AU548" s="65"/>
      <c r="AV548" s="65"/>
      <c r="AW548" s="65"/>
      <c r="AX548" s="65"/>
      <c r="AY548" s="65"/>
      <c r="AZ548" s="65"/>
    </row>
    <row r="549" spans="3:52" ht="18" customHeight="1" x14ac:dyDescent="0.3">
      <c r="C549" s="22"/>
      <c r="F549" s="26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  <c r="AA549" s="64"/>
      <c r="AB549" s="64"/>
      <c r="AC549" s="64"/>
      <c r="AD549" s="64"/>
      <c r="AE549" s="64"/>
      <c r="AF549" s="64"/>
      <c r="AG549" s="64"/>
      <c r="AH549" s="64"/>
      <c r="AI549" s="64"/>
      <c r="AJ549" s="64"/>
      <c r="AK549" s="64"/>
      <c r="AL549" s="64"/>
      <c r="AM549" s="64"/>
      <c r="AN549" s="64"/>
      <c r="AO549" s="64"/>
      <c r="AP549" s="64"/>
      <c r="AQ549" s="64"/>
      <c r="AR549" s="64"/>
      <c r="AS549" s="64"/>
      <c r="AT549" s="64"/>
      <c r="AU549" s="64"/>
      <c r="AV549" s="64"/>
      <c r="AW549" s="64"/>
      <c r="AX549" s="64"/>
      <c r="AY549" s="64"/>
      <c r="AZ549" s="64"/>
    </row>
    <row r="550" spans="3:52" ht="18" customHeight="1" x14ac:dyDescent="0.3">
      <c r="C550" s="22"/>
      <c r="F550" s="27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  <c r="AC550" s="65"/>
      <c r="AD550" s="65"/>
      <c r="AE550" s="65"/>
      <c r="AF550" s="65"/>
      <c r="AG550" s="65"/>
      <c r="AH550" s="65"/>
      <c r="AI550" s="65"/>
      <c r="AJ550" s="65"/>
      <c r="AK550" s="65"/>
      <c r="AL550" s="65"/>
      <c r="AM550" s="65"/>
      <c r="AN550" s="65"/>
      <c r="AO550" s="65"/>
      <c r="AP550" s="65"/>
      <c r="AQ550" s="65"/>
      <c r="AR550" s="65"/>
      <c r="AS550" s="65"/>
      <c r="AT550" s="65"/>
      <c r="AU550" s="65"/>
      <c r="AV550" s="65"/>
      <c r="AW550" s="65"/>
      <c r="AX550" s="65"/>
      <c r="AY550" s="65"/>
      <c r="AZ550" s="65"/>
    </row>
    <row r="551" spans="3:52" ht="18" customHeight="1" x14ac:dyDescent="0.3">
      <c r="C551" s="22"/>
      <c r="F551" s="26"/>
      <c r="G551" s="64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  <c r="AA551" s="64"/>
      <c r="AB551" s="64"/>
      <c r="AC551" s="64"/>
      <c r="AD551" s="64"/>
      <c r="AE551" s="64"/>
      <c r="AF551" s="64"/>
      <c r="AG551" s="64"/>
      <c r="AH551" s="64"/>
      <c r="AI551" s="64"/>
      <c r="AJ551" s="64"/>
      <c r="AK551" s="64"/>
      <c r="AL551" s="64"/>
      <c r="AM551" s="64"/>
      <c r="AN551" s="64"/>
      <c r="AO551" s="64"/>
      <c r="AP551" s="64"/>
      <c r="AQ551" s="64"/>
      <c r="AR551" s="64"/>
      <c r="AS551" s="64"/>
      <c r="AT551" s="64"/>
      <c r="AU551" s="64"/>
      <c r="AV551" s="64"/>
      <c r="AW551" s="64"/>
      <c r="AX551" s="64"/>
      <c r="AY551" s="64"/>
      <c r="AZ551" s="64"/>
    </row>
    <row r="552" spans="3:52" ht="18" customHeight="1" x14ac:dyDescent="0.3">
      <c r="C552" s="22"/>
      <c r="F552" s="27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  <c r="AA552" s="65"/>
      <c r="AB552" s="65"/>
      <c r="AC552" s="65"/>
      <c r="AD552" s="65"/>
      <c r="AE552" s="65"/>
      <c r="AF552" s="65"/>
      <c r="AG552" s="65"/>
      <c r="AH552" s="65"/>
      <c r="AI552" s="65"/>
      <c r="AJ552" s="65"/>
      <c r="AK552" s="65"/>
      <c r="AL552" s="65"/>
      <c r="AM552" s="65"/>
      <c r="AN552" s="65"/>
      <c r="AO552" s="65"/>
      <c r="AP552" s="65"/>
      <c r="AQ552" s="65"/>
      <c r="AR552" s="65"/>
      <c r="AS552" s="65"/>
      <c r="AT552" s="65"/>
      <c r="AU552" s="65"/>
      <c r="AV552" s="65"/>
      <c r="AW552" s="65"/>
      <c r="AX552" s="65"/>
      <c r="AY552" s="65"/>
      <c r="AZ552" s="65"/>
    </row>
    <row r="553" spans="3:52" ht="18" customHeight="1" x14ac:dyDescent="0.3">
      <c r="C553" s="22"/>
      <c r="F553" s="26"/>
      <c r="G553" s="64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  <c r="AA553" s="64"/>
      <c r="AB553" s="64"/>
      <c r="AC553" s="64"/>
      <c r="AD553" s="64"/>
      <c r="AE553" s="64"/>
      <c r="AF553" s="64"/>
      <c r="AG553" s="64"/>
      <c r="AH553" s="64"/>
      <c r="AI553" s="64"/>
      <c r="AJ553" s="64"/>
      <c r="AK553" s="64"/>
      <c r="AL553" s="64"/>
      <c r="AM553" s="64"/>
      <c r="AN553" s="64"/>
      <c r="AO553" s="64"/>
      <c r="AP553" s="64"/>
      <c r="AQ553" s="64"/>
      <c r="AR553" s="64"/>
      <c r="AS553" s="64"/>
      <c r="AT553" s="64"/>
      <c r="AU553" s="64"/>
      <c r="AV553" s="64"/>
      <c r="AW553" s="64"/>
      <c r="AX553" s="64"/>
      <c r="AY553" s="64"/>
      <c r="AZ553" s="64"/>
    </row>
    <row r="554" spans="3:52" ht="18" customHeight="1" x14ac:dyDescent="0.3">
      <c r="C554" s="22"/>
      <c r="F554" s="27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  <c r="AA554" s="65"/>
      <c r="AB554" s="65"/>
      <c r="AC554" s="65"/>
      <c r="AD554" s="65"/>
      <c r="AE554" s="65"/>
      <c r="AF554" s="65"/>
      <c r="AG554" s="65"/>
      <c r="AH554" s="65"/>
      <c r="AI554" s="65"/>
      <c r="AJ554" s="65"/>
      <c r="AK554" s="65"/>
      <c r="AL554" s="65"/>
      <c r="AM554" s="65"/>
      <c r="AN554" s="65"/>
      <c r="AO554" s="65"/>
      <c r="AP554" s="65"/>
      <c r="AQ554" s="65"/>
      <c r="AR554" s="65"/>
      <c r="AS554" s="65"/>
      <c r="AT554" s="65"/>
      <c r="AU554" s="65"/>
      <c r="AV554" s="65"/>
      <c r="AW554" s="65"/>
      <c r="AX554" s="65"/>
      <c r="AY554" s="65"/>
      <c r="AZ554" s="65"/>
    </row>
    <row r="555" spans="3:52" ht="18" customHeight="1" x14ac:dyDescent="0.3">
      <c r="C555" s="22"/>
      <c r="F555" s="26"/>
      <c r="G555" s="64"/>
      <c r="H555" s="64"/>
      <c r="I555" s="64"/>
      <c r="J555" s="64"/>
      <c r="K555" s="64"/>
      <c r="L555" s="64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  <c r="AA555" s="64"/>
      <c r="AB555" s="64"/>
      <c r="AC555" s="64"/>
      <c r="AD555" s="64"/>
      <c r="AE555" s="64"/>
      <c r="AF555" s="64"/>
      <c r="AG555" s="64"/>
      <c r="AH555" s="64"/>
      <c r="AI555" s="64"/>
      <c r="AJ555" s="64"/>
      <c r="AK555" s="64"/>
      <c r="AL555" s="64"/>
      <c r="AM555" s="64"/>
      <c r="AN555" s="64"/>
      <c r="AO555" s="64"/>
      <c r="AP555" s="64"/>
      <c r="AQ555" s="64"/>
      <c r="AR555" s="64"/>
      <c r="AS555" s="64"/>
      <c r="AT555" s="64"/>
      <c r="AU555" s="64"/>
      <c r="AV555" s="64"/>
      <c r="AW555" s="64"/>
      <c r="AX555" s="64"/>
      <c r="AY555" s="64"/>
      <c r="AZ555" s="64"/>
    </row>
    <row r="556" spans="3:52" ht="18" customHeight="1" x14ac:dyDescent="0.3">
      <c r="C556" s="22"/>
      <c r="F556" s="27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  <c r="AA556" s="65"/>
      <c r="AB556" s="65"/>
      <c r="AC556" s="65"/>
      <c r="AD556" s="65"/>
      <c r="AE556" s="65"/>
      <c r="AF556" s="65"/>
      <c r="AG556" s="65"/>
      <c r="AH556" s="65"/>
      <c r="AI556" s="65"/>
      <c r="AJ556" s="65"/>
      <c r="AK556" s="65"/>
      <c r="AL556" s="65"/>
      <c r="AM556" s="65"/>
      <c r="AN556" s="65"/>
      <c r="AO556" s="65"/>
      <c r="AP556" s="65"/>
      <c r="AQ556" s="65"/>
      <c r="AR556" s="65"/>
      <c r="AS556" s="65"/>
      <c r="AT556" s="65"/>
      <c r="AU556" s="65"/>
      <c r="AV556" s="65"/>
      <c r="AW556" s="65"/>
      <c r="AX556" s="65"/>
      <c r="AY556" s="65"/>
      <c r="AZ556" s="65"/>
    </row>
    <row r="557" spans="3:52" ht="18" customHeight="1" x14ac:dyDescent="0.3">
      <c r="C557" s="22"/>
      <c r="F557" s="26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  <c r="AA557" s="64"/>
      <c r="AB557" s="64"/>
      <c r="AC557" s="64"/>
      <c r="AD557" s="64"/>
      <c r="AE557" s="64"/>
      <c r="AF557" s="64"/>
      <c r="AG557" s="64"/>
      <c r="AH557" s="64"/>
      <c r="AI557" s="64"/>
      <c r="AJ557" s="64"/>
      <c r="AK557" s="64"/>
      <c r="AL557" s="64"/>
      <c r="AM557" s="64"/>
      <c r="AN557" s="64"/>
      <c r="AO557" s="64"/>
      <c r="AP557" s="64"/>
      <c r="AQ557" s="64"/>
      <c r="AR557" s="64"/>
      <c r="AS557" s="64"/>
      <c r="AT557" s="64"/>
      <c r="AU557" s="64"/>
      <c r="AV557" s="64"/>
      <c r="AW557" s="64"/>
      <c r="AX557" s="64"/>
      <c r="AY557" s="64"/>
      <c r="AZ557" s="64"/>
    </row>
    <row r="558" spans="3:52" ht="18" customHeight="1" x14ac:dyDescent="0.3">
      <c r="C558" s="22"/>
      <c r="F558" s="27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</row>
    <row r="559" spans="3:52" ht="18" customHeight="1" x14ac:dyDescent="0.3">
      <c r="C559" s="22"/>
      <c r="F559" s="26"/>
      <c r="G559" s="64"/>
      <c r="H559" s="64"/>
      <c r="I559" s="64"/>
      <c r="J559" s="64"/>
      <c r="K559" s="64"/>
      <c r="L559" s="64"/>
      <c r="M559" s="64"/>
      <c r="N559" s="64"/>
      <c r="O559" s="64"/>
      <c r="P559" s="64"/>
      <c r="Q559" s="64"/>
      <c r="R559" s="64"/>
      <c r="S559" s="64"/>
      <c r="T559" s="64"/>
      <c r="U559" s="64"/>
      <c r="V559" s="64"/>
      <c r="W559" s="64"/>
      <c r="X559" s="64"/>
      <c r="Y559" s="64"/>
      <c r="Z559" s="64"/>
      <c r="AA559" s="64"/>
      <c r="AB559" s="64"/>
      <c r="AC559" s="64"/>
      <c r="AD559" s="64"/>
      <c r="AE559" s="64"/>
      <c r="AF559" s="64"/>
      <c r="AG559" s="64"/>
      <c r="AH559" s="64"/>
      <c r="AI559" s="64"/>
      <c r="AJ559" s="64"/>
      <c r="AK559" s="64"/>
      <c r="AL559" s="64"/>
      <c r="AM559" s="64"/>
      <c r="AN559" s="64"/>
      <c r="AO559" s="64"/>
      <c r="AP559" s="64"/>
      <c r="AQ559" s="64"/>
      <c r="AR559" s="64"/>
      <c r="AS559" s="64"/>
      <c r="AT559" s="64"/>
      <c r="AU559" s="64"/>
      <c r="AV559" s="64"/>
      <c r="AW559" s="64"/>
      <c r="AX559" s="64"/>
      <c r="AY559" s="64"/>
      <c r="AZ559" s="64"/>
    </row>
    <row r="560" spans="3:52" ht="18" customHeight="1" x14ac:dyDescent="0.3">
      <c r="C560" s="22"/>
      <c r="F560" s="27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  <c r="AC560" s="65"/>
      <c r="AD560" s="65"/>
      <c r="AE560" s="65"/>
      <c r="AF560" s="65"/>
      <c r="AG560" s="65"/>
      <c r="AH560" s="65"/>
      <c r="AI560" s="65"/>
      <c r="AJ560" s="65"/>
      <c r="AK560" s="65"/>
      <c r="AL560" s="65"/>
      <c r="AM560" s="65"/>
      <c r="AN560" s="65"/>
      <c r="AO560" s="65"/>
      <c r="AP560" s="65"/>
      <c r="AQ560" s="65"/>
      <c r="AR560" s="65"/>
      <c r="AS560" s="65"/>
      <c r="AT560" s="65"/>
      <c r="AU560" s="65"/>
      <c r="AV560" s="65"/>
      <c r="AW560" s="65"/>
      <c r="AX560" s="65"/>
      <c r="AY560" s="65"/>
      <c r="AZ560" s="65"/>
    </row>
    <row r="561" spans="3:52" ht="18" customHeight="1" x14ac:dyDescent="0.3">
      <c r="C561" s="22"/>
      <c r="F561" s="26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  <c r="AA561" s="64"/>
      <c r="AB561" s="64"/>
      <c r="AC561" s="64"/>
      <c r="AD561" s="64"/>
      <c r="AE561" s="64"/>
      <c r="AF561" s="64"/>
      <c r="AG561" s="64"/>
      <c r="AH561" s="64"/>
      <c r="AI561" s="64"/>
      <c r="AJ561" s="64"/>
      <c r="AK561" s="64"/>
      <c r="AL561" s="64"/>
      <c r="AM561" s="64"/>
      <c r="AN561" s="64"/>
      <c r="AO561" s="64"/>
      <c r="AP561" s="64"/>
      <c r="AQ561" s="64"/>
      <c r="AR561" s="64"/>
      <c r="AS561" s="64"/>
      <c r="AT561" s="64"/>
      <c r="AU561" s="64"/>
      <c r="AV561" s="64"/>
      <c r="AW561" s="64"/>
      <c r="AX561" s="64"/>
      <c r="AY561" s="64"/>
      <c r="AZ561" s="64"/>
    </row>
    <row r="562" spans="3:52" ht="18" customHeight="1" x14ac:dyDescent="0.3">
      <c r="C562" s="22"/>
      <c r="F562" s="27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  <c r="AA562" s="65"/>
      <c r="AB562" s="65"/>
      <c r="AC562" s="65"/>
      <c r="AD562" s="65"/>
      <c r="AE562" s="65"/>
      <c r="AF562" s="65"/>
      <c r="AG562" s="65"/>
      <c r="AH562" s="65"/>
      <c r="AI562" s="65"/>
      <c r="AJ562" s="65"/>
      <c r="AK562" s="65"/>
      <c r="AL562" s="65"/>
      <c r="AM562" s="65"/>
      <c r="AN562" s="65"/>
      <c r="AO562" s="65"/>
      <c r="AP562" s="65"/>
      <c r="AQ562" s="65"/>
      <c r="AR562" s="65"/>
      <c r="AS562" s="65"/>
      <c r="AT562" s="65"/>
      <c r="AU562" s="65"/>
      <c r="AV562" s="65"/>
      <c r="AW562" s="65"/>
      <c r="AX562" s="65"/>
      <c r="AY562" s="65"/>
      <c r="AZ562" s="65"/>
    </row>
    <row r="563" spans="3:52" ht="18" customHeight="1" x14ac:dyDescent="0.3">
      <c r="C563" s="22"/>
      <c r="F563" s="26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  <c r="AA563" s="64"/>
      <c r="AB563" s="64"/>
      <c r="AC563" s="64"/>
      <c r="AD563" s="64"/>
      <c r="AE563" s="64"/>
      <c r="AF563" s="64"/>
      <c r="AG563" s="64"/>
      <c r="AH563" s="64"/>
      <c r="AI563" s="64"/>
      <c r="AJ563" s="64"/>
      <c r="AK563" s="64"/>
      <c r="AL563" s="64"/>
      <c r="AM563" s="64"/>
      <c r="AN563" s="64"/>
      <c r="AO563" s="64"/>
      <c r="AP563" s="64"/>
      <c r="AQ563" s="64"/>
      <c r="AR563" s="64"/>
      <c r="AS563" s="64"/>
      <c r="AT563" s="64"/>
      <c r="AU563" s="64"/>
      <c r="AV563" s="64"/>
      <c r="AW563" s="64"/>
      <c r="AX563" s="64"/>
      <c r="AY563" s="64"/>
      <c r="AZ563" s="64"/>
    </row>
    <row r="564" spans="3:52" ht="18" customHeight="1" x14ac:dyDescent="0.3">
      <c r="F564" s="27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  <c r="AA564" s="65"/>
      <c r="AB564" s="65"/>
      <c r="AC564" s="65"/>
      <c r="AD564" s="65"/>
      <c r="AE564" s="65"/>
      <c r="AF564" s="65"/>
      <c r="AG564" s="65"/>
      <c r="AH564" s="65"/>
      <c r="AI564" s="65"/>
      <c r="AJ564" s="65"/>
      <c r="AK564" s="65"/>
      <c r="AL564" s="65"/>
      <c r="AM564" s="65"/>
      <c r="AN564" s="65"/>
      <c r="AO564" s="65"/>
      <c r="AP564" s="65"/>
      <c r="AQ564" s="65"/>
      <c r="AR564" s="65"/>
      <c r="AS564" s="65"/>
      <c r="AT564" s="65"/>
      <c r="AU564" s="65"/>
      <c r="AV564" s="65"/>
      <c r="AW564" s="65"/>
      <c r="AX564" s="65"/>
      <c r="AY564" s="65"/>
      <c r="AZ564" s="65"/>
    </row>
    <row r="565" spans="3:52" ht="18" customHeight="1" x14ac:dyDescent="0.3">
      <c r="F565" s="26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  <c r="AA565" s="64"/>
      <c r="AB565" s="64"/>
      <c r="AC565" s="64"/>
      <c r="AD565" s="64"/>
      <c r="AE565" s="64"/>
      <c r="AF565" s="64"/>
      <c r="AG565" s="64"/>
      <c r="AH565" s="64"/>
      <c r="AI565" s="64"/>
      <c r="AJ565" s="64"/>
      <c r="AK565" s="64"/>
      <c r="AL565" s="64"/>
      <c r="AM565" s="64"/>
      <c r="AN565" s="64"/>
      <c r="AO565" s="64"/>
      <c r="AP565" s="64"/>
      <c r="AQ565" s="64"/>
      <c r="AR565" s="64"/>
      <c r="AS565" s="64"/>
      <c r="AT565" s="64"/>
      <c r="AU565" s="64"/>
      <c r="AV565" s="64"/>
      <c r="AW565" s="64"/>
      <c r="AX565" s="64"/>
      <c r="AY565" s="64"/>
      <c r="AZ565" s="64"/>
    </row>
    <row r="566" spans="3:52" ht="18" customHeight="1" x14ac:dyDescent="0.3">
      <c r="F566" s="27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  <c r="AA566" s="65"/>
      <c r="AB566" s="65"/>
      <c r="AC566" s="65"/>
      <c r="AD566" s="65"/>
      <c r="AE566" s="65"/>
      <c r="AF566" s="65"/>
      <c r="AG566" s="65"/>
      <c r="AH566" s="65"/>
      <c r="AI566" s="65"/>
      <c r="AJ566" s="65"/>
      <c r="AK566" s="65"/>
      <c r="AL566" s="65"/>
      <c r="AM566" s="65"/>
      <c r="AN566" s="65"/>
      <c r="AO566" s="65"/>
      <c r="AP566" s="65"/>
      <c r="AQ566" s="65"/>
      <c r="AR566" s="65"/>
      <c r="AS566" s="65"/>
      <c r="AT566" s="65"/>
      <c r="AU566" s="65"/>
      <c r="AV566" s="65"/>
      <c r="AW566" s="65"/>
      <c r="AX566" s="65"/>
      <c r="AY566" s="65"/>
      <c r="AZ566" s="65"/>
    </row>
    <row r="567" spans="3:52" ht="18" customHeight="1" x14ac:dyDescent="0.3">
      <c r="F567" s="26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  <c r="AA567" s="64"/>
      <c r="AB567" s="64"/>
      <c r="AC567" s="64"/>
      <c r="AD567" s="64"/>
      <c r="AE567" s="64"/>
      <c r="AF567" s="64"/>
      <c r="AG567" s="64"/>
      <c r="AH567" s="64"/>
      <c r="AI567" s="64"/>
      <c r="AJ567" s="64"/>
      <c r="AK567" s="64"/>
      <c r="AL567" s="64"/>
      <c r="AM567" s="64"/>
      <c r="AN567" s="64"/>
      <c r="AO567" s="64"/>
      <c r="AP567" s="64"/>
      <c r="AQ567" s="64"/>
      <c r="AR567" s="64"/>
      <c r="AS567" s="64"/>
      <c r="AT567" s="64"/>
      <c r="AU567" s="64"/>
      <c r="AV567" s="64"/>
      <c r="AW567" s="64"/>
      <c r="AX567" s="64"/>
      <c r="AY567" s="64"/>
      <c r="AZ567" s="64"/>
    </row>
    <row r="568" spans="3:52" ht="18" customHeight="1" x14ac:dyDescent="0.3">
      <c r="F568" s="27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  <c r="AA568" s="65"/>
      <c r="AB568" s="65"/>
      <c r="AC568" s="65"/>
      <c r="AD568" s="65"/>
      <c r="AE568" s="65"/>
      <c r="AF568" s="65"/>
      <c r="AG568" s="65"/>
      <c r="AH568" s="65"/>
      <c r="AI568" s="65"/>
      <c r="AJ568" s="65"/>
      <c r="AK568" s="65"/>
      <c r="AL568" s="65"/>
      <c r="AM568" s="65"/>
      <c r="AN568" s="65"/>
      <c r="AO568" s="65"/>
      <c r="AP568" s="65"/>
      <c r="AQ568" s="65"/>
      <c r="AR568" s="65"/>
      <c r="AS568" s="65"/>
      <c r="AT568" s="65"/>
      <c r="AU568" s="65"/>
      <c r="AV568" s="65"/>
      <c r="AW568" s="65"/>
      <c r="AX568" s="65"/>
      <c r="AY568" s="65"/>
      <c r="AZ568" s="65"/>
    </row>
    <row r="569" spans="3:52" ht="18" customHeight="1" x14ac:dyDescent="0.3">
      <c r="F569" s="26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  <c r="AA569" s="64"/>
      <c r="AB569" s="64"/>
      <c r="AC569" s="64"/>
      <c r="AD569" s="64"/>
      <c r="AE569" s="64"/>
      <c r="AF569" s="64"/>
      <c r="AG569" s="64"/>
      <c r="AH569" s="64"/>
      <c r="AI569" s="64"/>
      <c r="AJ569" s="64"/>
      <c r="AK569" s="64"/>
      <c r="AL569" s="64"/>
      <c r="AM569" s="64"/>
      <c r="AN569" s="64"/>
      <c r="AO569" s="64"/>
      <c r="AP569" s="64"/>
      <c r="AQ569" s="64"/>
      <c r="AR569" s="64"/>
      <c r="AS569" s="64"/>
      <c r="AT569" s="64"/>
      <c r="AU569" s="64"/>
      <c r="AV569" s="64"/>
      <c r="AW569" s="64"/>
      <c r="AX569" s="64"/>
      <c r="AY569" s="64"/>
      <c r="AZ569" s="64"/>
    </row>
    <row r="570" spans="3:52" ht="18" customHeight="1" x14ac:dyDescent="0.3">
      <c r="F570" s="27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  <c r="AA570" s="65"/>
      <c r="AB570" s="65"/>
      <c r="AC570" s="65"/>
      <c r="AD570" s="65"/>
      <c r="AE570" s="65"/>
      <c r="AF570" s="65"/>
      <c r="AG570" s="65"/>
      <c r="AH570" s="65"/>
      <c r="AI570" s="65"/>
      <c r="AJ570" s="65"/>
      <c r="AK570" s="65"/>
      <c r="AL570" s="65"/>
      <c r="AM570" s="65"/>
      <c r="AN570" s="65"/>
      <c r="AO570" s="65"/>
      <c r="AP570" s="65"/>
      <c r="AQ570" s="65"/>
      <c r="AR570" s="65"/>
      <c r="AS570" s="65"/>
      <c r="AT570" s="65"/>
      <c r="AU570" s="65"/>
      <c r="AV570" s="65"/>
      <c r="AW570" s="65"/>
      <c r="AX570" s="65"/>
      <c r="AY570" s="65"/>
      <c r="AZ570" s="65"/>
    </row>
    <row r="571" spans="3:52" ht="18" customHeight="1" x14ac:dyDescent="0.3">
      <c r="F571" s="26"/>
      <c r="G571" s="64"/>
      <c r="H571" s="64"/>
      <c r="I571" s="64"/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64"/>
      <c r="U571" s="64"/>
      <c r="V571" s="64"/>
      <c r="W571" s="64"/>
      <c r="X571" s="64"/>
      <c r="Y571" s="64"/>
      <c r="Z571" s="64"/>
      <c r="AA571" s="64"/>
      <c r="AB571" s="64"/>
      <c r="AC571" s="64"/>
      <c r="AD571" s="64"/>
      <c r="AE571" s="64"/>
      <c r="AF571" s="64"/>
      <c r="AG571" s="64"/>
      <c r="AH571" s="64"/>
      <c r="AI571" s="64"/>
      <c r="AJ571" s="64"/>
      <c r="AK571" s="64"/>
      <c r="AL571" s="64"/>
      <c r="AM571" s="64"/>
      <c r="AN571" s="64"/>
      <c r="AO571" s="64"/>
      <c r="AP571" s="64"/>
      <c r="AQ571" s="64"/>
      <c r="AR571" s="64"/>
      <c r="AS571" s="64"/>
      <c r="AT571" s="64"/>
      <c r="AU571" s="64"/>
      <c r="AV571" s="64"/>
      <c r="AW571" s="64"/>
      <c r="AX571" s="64"/>
      <c r="AY571" s="64"/>
      <c r="AZ571" s="64"/>
    </row>
    <row r="572" spans="3:52" ht="18" customHeight="1" x14ac:dyDescent="0.3">
      <c r="F572" s="27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  <c r="AA572" s="65"/>
      <c r="AB572" s="65"/>
      <c r="AC572" s="65"/>
      <c r="AD572" s="65"/>
      <c r="AE572" s="65"/>
      <c r="AF572" s="65"/>
      <c r="AG572" s="65"/>
      <c r="AH572" s="65"/>
      <c r="AI572" s="65"/>
      <c r="AJ572" s="65"/>
      <c r="AK572" s="65"/>
      <c r="AL572" s="65"/>
      <c r="AM572" s="65"/>
      <c r="AN572" s="65"/>
      <c r="AO572" s="65"/>
      <c r="AP572" s="65"/>
      <c r="AQ572" s="65"/>
      <c r="AR572" s="65"/>
      <c r="AS572" s="65"/>
      <c r="AT572" s="65"/>
      <c r="AU572" s="65"/>
      <c r="AV572" s="65"/>
      <c r="AW572" s="65"/>
      <c r="AX572" s="65"/>
      <c r="AY572" s="65"/>
      <c r="AZ572" s="65"/>
    </row>
    <row r="573" spans="3:52" ht="18" customHeight="1" x14ac:dyDescent="0.3">
      <c r="F573" s="26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64"/>
      <c r="V573" s="64"/>
      <c r="W573" s="64"/>
      <c r="X573" s="64"/>
      <c r="Y573" s="64"/>
      <c r="Z573" s="64"/>
      <c r="AA573" s="64"/>
      <c r="AB573" s="64"/>
      <c r="AC573" s="64"/>
      <c r="AD573" s="64"/>
      <c r="AE573" s="64"/>
      <c r="AF573" s="64"/>
      <c r="AG573" s="64"/>
      <c r="AH573" s="64"/>
      <c r="AI573" s="64"/>
      <c r="AJ573" s="64"/>
      <c r="AK573" s="64"/>
      <c r="AL573" s="64"/>
      <c r="AM573" s="64"/>
      <c r="AN573" s="64"/>
      <c r="AO573" s="64"/>
      <c r="AP573" s="64"/>
      <c r="AQ573" s="64"/>
      <c r="AR573" s="64"/>
      <c r="AS573" s="64"/>
      <c r="AT573" s="64"/>
      <c r="AU573" s="64"/>
      <c r="AV573" s="64"/>
      <c r="AW573" s="64"/>
      <c r="AX573" s="64"/>
      <c r="AY573" s="64"/>
      <c r="AZ573" s="64"/>
    </row>
    <row r="574" spans="3:52" ht="18" customHeight="1" x14ac:dyDescent="0.3">
      <c r="F574" s="27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</row>
    <row r="575" spans="3:52" ht="18" customHeight="1" x14ac:dyDescent="0.3">
      <c r="F575" s="26"/>
      <c r="G575" s="64"/>
      <c r="H575" s="64"/>
      <c r="I575" s="64"/>
      <c r="J575" s="64"/>
      <c r="K575" s="64"/>
      <c r="L575" s="64"/>
      <c r="M575" s="64"/>
      <c r="N575" s="64"/>
      <c r="O575" s="64"/>
      <c r="P575" s="64"/>
      <c r="Q575" s="64"/>
      <c r="R575" s="64"/>
      <c r="S575" s="64"/>
      <c r="T575" s="64"/>
      <c r="U575" s="64"/>
      <c r="V575" s="64"/>
      <c r="W575" s="64"/>
      <c r="X575" s="64"/>
      <c r="Y575" s="64"/>
      <c r="Z575" s="64"/>
      <c r="AA575" s="64"/>
      <c r="AB575" s="64"/>
      <c r="AC575" s="64"/>
      <c r="AD575" s="64"/>
      <c r="AE575" s="64"/>
      <c r="AF575" s="64"/>
      <c r="AG575" s="64"/>
      <c r="AH575" s="64"/>
      <c r="AI575" s="64"/>
      <c r="AJ575" s="64"/>
      <c r="AK575" s="64"/>
      <c r="AL575" s="64"/>
      <c r="AM575" s="64"/>
      <c r="AN575" s="64"/>
      <c r="AO575" s="64"/>
      <c r="AP575" s="64"/>
      <c r="AQ575" s="64"/>
      <c r="AR575" s="64"/>
      <c r="AS575" s="64"/>
      <c r="AT575" s="64"/>
      <c r="AU575" s="64"/>
      <c r="AV575" s="64"/>
      <c r="AW575" s="64"/>
      <c r="AX575" s="64"/>
      <c r="AY575" s="64"/>
      <c r="AZ575" s="64"/>
    </row>
    <row r="576" spans="3:52" ht="18" customHeight="1" x14ac:dyDescent="0.3">
      <c r="F576" s="27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</row>
    <row r="577" spans="6:52" ht="18" customHeight="1" x14ac:dyDescent="0.3">
      <c r="F577" s="26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64"/>
      <c r="U577" s="64"/>
      <c r="V577" s="64"/>
      <c r="W577" s="64"/>
      <c r="X577" s="64"/>
      <c r="Y577" s="64"/>
      <c r="Z577" s="64"/>
      <c r="AA577" s="64"/>
      <c r="AB577" s="64"/>
      <c r="AC577" s="64"/>
      <c r="AD577" s="64"/>
      <c r="AE577" s="64"/>
      <c r="AF577" s="64"/>
      <c r="AG577" s="64"/>
      <c r="AH577" s="64"/>
      <c r="AI577" s="64"/>
      <c r="AJ577" s="64"/>
      <c r="AK577" s="64"/>
      <c r="AL577" s="64"/>
      <c r="AM577" s="64"/>
      <c r="AN577" s="64"/>
      <c r="AO577" s="64"/>
      <c r="AP577" s="64"/>
      <c r="AQ577" s="64"/>
      <c r="AR577" s="64"/>
      <c r="AS577" s="64"/>
      <c r="AT577" s="64"/>
      <c r="AU577" s="64"/>
      <c r="AV577" s="64"/>
      <c r="AW577" s="64"/>
      <c r="AX577" s="64"/>
      <c r="AY577" s="64"/>
      <c r="AZ577" s="64"/>
    </row>
    <row r="578" spans="6:52" ht="18" customHeight="1" x14ac:dyDescent="0.3">
      <c r="F578" s="27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</row>
    <row r="579" spans="6:52" ht="18" customHeight="1" x14ac:dyDescent="0.3">
      <c r="F579" s="26"/>
      <c r="G579" s="64"/>
      <c r="H579" s="64"/>
      <c r="I579" s="64"/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64"/>
      <c r="U579" s="64"/>
      <c r="V579" s="64"/>
      <c r="W579" s="64"/>
      <c r="X579" s="64"/>
      <c r="Y579" s="64"/>
      <c r="Z579" s="64"/>
      <c r="AA579" s="64"/>
      <c r="AB579" s="64"/>
      <c r="AC579" s="64"/>
      <c r="AD579" s="64"/>
      <c r="AE579" s="64"/>
      <c r="AF579" s="64"/>
      <c r="AG579" s="64"/>
      <c r="AH579" s="64"/>
      <c r="AI579" s="64"/>
      <c r="AJ579" s="64"/>
      <c r="AK579" s="64"/>
      <c r="AL579" s="64"/>
      <c r="AM579" s="64"/>
      <c r="AN579" s="64"/>
      <c r="AO579" s="64"/>
      <c r="AP579" s="64"/>
      <c r="AQ579" s="64"/>
      <c r="AR579" s="64"/>
      <c r="AS579" s="64"/>
      <c r="AT579" s="64"/>
      <c r="AU579" s="64"/>
      <c r="AV579" s="64"/>
      <c r="AW579" s="64"/>
      <c r="AX579" s="64"/>
      <c r="AY579" s="64"/>
      <c r="AZ579" s="64"/>
    </row>
    <row r="580" spans="6:52" ht="18" customHeight="1" x14ac:dyDescent="0.3">
      <c r="F580" s="27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</row>
    <row r="581" spans="6:52" ht="18" customHeight="1" x14ac:dyDescent="0.3">
      <c r="F581" s="26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64"/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64"/>
      <c r="AF581" s="64"/>
      <c r="AG581" s="64"/>
      <c r="AH581" s="64"/>
      <c r="AI581" s="64"/>
      <c r="AJ581" s="64"/>
      <c r="AK581" s="64"/>
      <c r="AL581" s="64"/>
      <c r="AM581" s="64"/>
      <c r="AN581" s="64"/>
      <c r="AO581" s="64"/>
      <c r="AP581" s="64"/>
      <c r="AQ581" s="64"/>
      <c r="AR581" s="64"/>
      <c r="AS581" s="64"/>
      <c r="AT581" s="64"/>
      <c r="AU581" s="64"/>
      <c r="AV581" s="64"/>
      <c r="AW581" s="64"/>
      <c r="AX581" s="64"/>
      <c r="AY581" s="64"/>
      <c r="AZ581" s="64"/>
    </row>
    <row r="582" spans="6:52" ht="18" customHeight="1" x14ac:dyDescent="0.3">
      <c r="F582" s="27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</row>
    <row r="583" spans="6:52" ht="18" customHeight="1" x14ac:dyDescent="0.3">
      <c r="F583" s="26"/>
      <c r="G583" s="64"/>
      <c r="H583" s="64"/>
      <c r="I583" s="64"/>
      <c r="J583" s="64"/>
      <c r="K583" s="64"/>
      <c r="L583" s="64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  <c r="AA583" s="64"/>
      <c r="AB583" s="64"/>
      <c r="AC583" s="64"/>
      <c r="AD583" s="64"/>
      <c r="AE583" s="64"/>
      <c r="AF583" s="64"/>
      <c r="AG583" s="64"/>
      <c r="AH583" s="64"/>
      <c r="AI583" s="64"/>
      <c r="AJ583" s="64"/>
      <c r="AK583" s="64"/>
      <c r="AL583" s="64"/>
      <c r="AM583" s="64"/>
      <c r="AN583" s="64"/>
      <c r="AO583" s="64"/>
      <c r="AP583" s="64"/>
      <c r="AQ583" s="64"/>
      <c r="AR583" s="64"/>
      <c r="AS583" s="64"/>
      <c r="AT583" s="64"/>
      <c r="AU583" s="64"/>
      <c r="AV583" s="64"/>
      <c r="AW583" s="64"/>
      <c r="AX583" s="64"/>
      <c r="AY583" s="64"/>
      <c r="AZ583" s="64"/>
    </row>
    <row r="584" spans="6:52" ht="18" customHeight="1" x14ac:dyDescent="0.3">
      <c r="F584" s="27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</row>
    <row r="585" spans="6:52" ht="18" customHeight="1" x14ac:dyDescent="0.3">
      <c r="F585" s="26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  <c r="AA585" s="64"/>
      <c r="AB585" s="64"/>
      <c r="AC585" s="64"/>
      <c r="AD585" s="64"/>
      <c r="AE585" s="64"/>
      <c r="AF585" s="64"/>
      <c r="AG585" s="64"/>
      <c r="AH585" s="64"/>
      <c r="AI585" s="64"/>
      <c r="AJ585" s="64"/>
      <c r="AK585" s="64"/>
      <c r="AL585" s="64"/>
      <c r="AM585" s="64"/>
      <c r="AN585" s="64"/>
      <c r="AO585" s="64"/>
      <c r="AP585" s="64"/>
      <c r="AQ585" s="64"/>
      <c r="AR585" s="64"/>
      <c r="AS585" s="64"/>
      <c r="AT585" s="64"/>
      <c r="AU585" s="64"/>
      <c r="AV585" s="64"/>
      <c r="AW585" s="64"/>
      <c r="AX585" s="64"/>
      <c r="AY585" s="64"/>
      <c r="AZ585" s="64"/>
    </row>
    <row r="586" spans="6:52" ht="18" customHeight="1" x14ac:dyDescent="0.3">
      <c r="F586" s="27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</row>
    <row r="587" spans="6:52" ht="18" customHeight="1" x14ac:dyDescent="0.3">
      <c r="F587" s="26"/>
      <c r="G587" s="64"/>
      <c r="H587" s="64"/>
      <c r="I587" s="64"/>
      <c r="J587" s="64"/>
      <c r="K587" s="64"/>
      <c r="L587" s="64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64"/>
      <c r="AF587" s="64"/>
      <c r="AG587" s="64"/>
      <c r="AH587" s="64"/>
      <c r="AI587" s="64"/>
      <c r="AJ587" s="64"/>
      <c r="AK587" s="64"/>
      <c r="AL587" s="64"/>
      <c r="AM587" s="64"/>
      <c r="AN587" s="64"/>
      <c r="AO587" s="64"/>
      <c r="AP587" s="64"/>
      <c r="AQ587" s="64"/>
      <c r="AR587" s="64"/>
      <c r="AS587" s="64"/>
      <c r="AT587" s="64"/>
      <c r="AU587" s="64"/>
      <c r="AV587" s="64"/>
      <c r="AW587" s="64"/>
      <c r="AX587" s="64"/>
      <c r="AY587" s="64"/>
      <c r="AZ587" s="64"/>
    </row>
    <row r="588" spans="6:52" ht="18" customHeight="1" x14ac:dyDescent="0.3">
      <c r="F588" s="27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</row>
    <row r="589" spans="6:52" ht="18" customHeight="1" x14ac:dyDescent="0.3">
      <c r="F589" s="26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  <c r="AA589" s="64"/>
      <c r="AB589" s="64"/>
      <c r="AC589" s="64"/>
      <c r="AD589" s="64"/>
      <c r="AE589" s="64"/>
      <c r="AF589" s="64"/>
      <c r="AG589" s="64"/>
      <c r="AH589" s="64"/>
      <c r="AI589" s="64"/>
      <c r="AJ589" s="64"/>
      <c r="AK589" s="64"/>
      <c r="AL589" s="64"/>
      <c r="AM589" s="64"/>
      <c r="AN589" s="64"/>
      <c r="AO589" s="64"/>
      <c r="AP589" s="64"/>
      <c r="AQ589" s="64"/>
      <c r="AR589" s="64"/>
      <c r="AS589" s="64"/>
      <c r="AT589" s="64"/>
      <c r="AU589" s="64"/>
      <c r="AV589" s="64"/>
      <c r="AW589" s="64"/>
      <c r="AX589" s="64"/>
      <c r="AY589" s="64"/>
      <c r="AZ589" s="64"/>
    </row>
    <row r="590" spans="6:52" ht="18" customHeight="1" x14ac:dyDescent="0.3">
      <c r="F590" s="27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</row>
    <row r="591" spans="6:52" ht="18" customHeight="1" x14ac:dyDescent="0.3">
      <c r="F591" s="26"/>
      <c r="G591" s="64"/>
      <c r="H591" s="64"/>
      <c r="I591" s="64"/>
      <c r="J591" s="64"/>
      <c r="K591" s="64"/>
      <c r="L591" s="64"/>
      <c r="M591" s="64"/>
      <c r="N591" s="64"/>
      <c r="O591" s="64"/>
      <c r="P591" s="64"/>
      <c r="Q591" s="64"/>
      <c r="R591" s="64"/>
      <c r="S591" s="64"/>
      <c r="T591" s="64"/>
      <c r="U591" s="64"/>
      <c r="V591" s="64"/>
      <c r="W591" s="64"/>
      <c r="X591" s="64"/>
      <c r="Y591" s="64"/>
      <c r="Z591" s="64"/>
      <c r="AA591" s="64"/>
      <c r="AB591" s="64"/>
      <c r="AC591" s="64"/>
      <c r="AD591" s="64"/>
      <c r="AE591" s="64"/>
      <c r="AF591" s="64"/>
      <c r="AG591" s="64"/>
      <c r="AH591" s="64"/>
      <c r="AI591" s="64"/>
      <c r="AJ591" s="64"/>
      <c r="AK591" s="64"/>
      <c r="AL591" s="64"/>
      <c r="AM591" s="64"/>
      <c r="AN591" s="64"/>
      <c r="AO591" s="64"/>
      <c r="AP591" s="64"/>
      <c r="AQ591" s="64"/>
      <c r="AR591" s="64"/>
      <c r="AS591" s="64"/>
      <c r="AT591" s="64"/>
      <c r="AU591" s="64"/>
      <c r="AV591" s="64"/>
      <c r="AW591" s="64"/>
      <c r="AX591" s="64"/>
      <c r="AY591" s="64"/>
      <c r="AZ591" s="64"/>
    </row>
    <row r="592" spans="6:52" ht="18" customHeight="1" x14ac:dyDescent="0.3">
      <c r="F592" s="27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</row>
    <row r="593" spans="6:52" ht="18" customHeight="1" x14ac:dyDescent="0.3">
      <c r="F593" s="26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  <c r="AA593" s="64"/>
      <c r="AB593" s="64"/>
      <c r="AC593" s="64"/>
      <c r="AD593" s="64"/>
      <c r="AE593" s="64"/>
      <c r="AF593" s="64"/>
      <c r="AG593" s="64"/>
      <c r="AH593" s="64"/>
      <c r="AI593" s="64"/>
      <c r="AJ593" s="64"/>
      <c r="AK593" s="64"/>
      <c r="AL593" s="64"/>
      <c r="AM593" s="64"/>
      <c r="AN593" s="64"/>
      <c r="AO593" s="64"/>
      <c r="AP593" s="64"/>
      <c r="AQ593" s="64"/>
      <c r="AR593" s="64"/>
      <c r="AS593" s="64"/>
      <c r="AT593" s="64"/>
      <c r="AU593" s="64"/>
      <c r="AV593" s="64"/>
      <c r="AW593" s="64"/>
      <c r="AX593" s="64"/>
      <c r="AY593" s="64"/>
      <c r="AZ593" s="64"/>
    </row>
    <row r="594" spans="6:52" ht="18" customHeight="1" x14ac:dyDescent="0.3">
      <c r="F594" s="27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  <c r="AA594" s="65"/>
      <c r="AB594" s="65"/>
      <c r="AC594" s="65"/>
      <c r="AD594" s="65"/>
      <c r="AE594" s="65"/>
      <c r="AF594" s="65"/>
      <c r="AG594" s="65"/>
      <c r="AH594" s="65"/>
      <c r="AI594" s="65"/>
      <c r="AJ594" s="65"/>
      <c r="AK594" s="65"/>
      <c r="AL594" s="65"/>
      <c r="AM594" s="65"/>
      <c r="AN594" s="65"/>
      <c r="AO594" s="65"/>
      <c r="AP594" s="65"/>
      <c r="AQ594" s="65"/>
      <c r="AR594" s="65"/>
      <c r="AS594" s="65"/>
      <c r="AT594" s="65"/>
      <c r="AU594" s="65"/>
      <c r="AV594" s="65"/>
      <c r="AW594" s="65"/>
      <c r="AX594" s="65"/>
      <c r="AY594" s="65"/>
      <c r="AZ594" s="65"/>
    </row>
    <row r="595" spans="6:52" ht="18" customHeight="1" x14ac:dyDescent="0.3">
      <c r="F595" s="26"/>
      <c r="G595" s="64"/>
      <c r="H595" s="64"/>
      <c r="I595" s="64"/>
      <c r="J595" s="64"/>
      <c r="K595" s="64"/>
      <c r="L595" s="64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64"/>
      <c r="Y595" s="64"/>
      <c r="Z595" s="64"/>
      <c r="AA595" s="64"/>
      <c r="AB595" s="64"/>
      <c r="AC595" s="64"/>
      <c r="AD595" s="64"/>
      <c r="AE595" s="64"/>
      <c r="AF595" s="64"/>
      <c r="AG595" s="64"/>
      <c r="AH595" s="64"/>
      <c r="AI595" s="64"/>
      <c r="AJ595" s="64"/>
      <c r="AK595" s="64"/>
      <c r="AL595" s="64"/>
      <c r="AM595" s="64"/>
      <c r="AN595" s="64"/>
      <c r="AO595" s="64"/>
      <c r="AP595" s="64"/>
      <c r="AQ595" s="64"/>
      <c r="AR595" s="64"/>
      <c r="AS595" s="64"/>
      <c r="AT595" s="64"/>
      <c r="AU595" s="64"/>
      <c r="AV595" s="64"/>
      <c r="AW595" s="64"/>
      <c r="AX595" s="64"/>
      <c r="AY595" s="64"/>
      <c r="AZ595" s="64"/>
    </row>
    <row r="596" spans="6:52" ht="18" customHeight="1" x14ac:dyDescent="0.3">
      <c r="F596" s="27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</row>
    <row r="597" spans="6:52" ht="18" customHeight="1" x14ac:dyDescent="0.3">
      <c r="F597" s="26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64"/>
      <c r="Y597" s="64"/>
      <c r="Z597" s="64"/>
      <c r="AA597" s="64"/>
      <c r="AB597" s="64"/>
      <c r="AC597" s="64"/>
      <c r="AD597" s="64"/>
      <c r="AE597" s="64"/>
      <c r="AF597" s="64"/>
      <c r="AG597" s="64"/>
      <c r="AH597" s="64"/>
      <c r="AI597" s="64"/>
      <c r="AJ597" s="64"/>
      <c r="AK597" s="64"/>
      <c r="AL597" s="64"/>
      <c r="AM597" s="64"/>
      <c r="AN597" s="64"/>
      <c r="AO597" s="64"/>
      <c r="AP597" s="64"/>
      <c r="AQ597" s="64"/>
      <c r="AR597" s="64"/>
      <c r="AS597" s="64"/>
      <c r="AT597" s="64"/>
      <c r="AU597" s="64"/>
      <c r="AV597" s="64"/>
      <c r="AW597" s="64"/>
      <c r="AX597" s="64"/>
      <c r="AY597" s="64"/>
      <c r="AZ597" s="64"/>
    </row>
    <row r="598" spans="6:52" ht="18" customHeight="1" x14ac:dyDescent="0.3">
      <c r="F598" s="27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</row>
    <row r="599" spans="6:52" ht="18" customHeight="1" x14ac:dyDescent="0.3">
      <c r="F599" s="26"/>
      <c r="G599" s="64"/>
      <c r="H599" s="64"/>
      <c r="I599" s="64"/>
      <c r="J599" s="64"/>
      <c r="K599" s="64"/>
      <c r="L599" s="64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64"/>
      <c r="Y599" s="64"/>
      <c r="Z599" s="64"/>
      <c r="AA599" s="64"/>
      <c r="AB599" s="64"/>
      <c r="AC599" s="64"/>
      <c r="AD599" s="64"/>
      <c r="AE599" s="64"/>
      <c r="AF599" s="64"/>
      <c r="AG599" s="64"/>
      <c r="AH599" s="64"/>
      <c r="AI599" s="64"/>
      <c r="AJ599" s="64"/>
      <c r="AK599" s="64"/>
      <c r="AL599" s="64"/>
      <c r="AM599" s="64"/>
      <c r="AN599" s="64"/>
      <c r="AO599" s="64"/>
      <c r="AP599" s="64"/>
      <c r="AQ599" s="64"/>
      <c r="AR599" s="64"/>
      <c r="AS599" s="64"/>
      <c r="AT599" s="64"/>
      <c r="AU599" s="64"/>
      <c r="AV599" s="64"/>
      <c r="AW599" s="64"/>
      <c r="AX599" s="64"/>
      <c r="AY599" s="64"/>
      <c r="AZ599" s="64"/>
    </row>
    <row r="600" spans="6:52" ht="18" customHeight="1" x14ac:dyDescent="0.3">
      <c r="F600" s="27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</row>
    <row r="601" spans="6:52" ht="18" customHeight="1" x14ac:dyDescent="0.3">
      <c r="F601" s="26"/>
      <c r="G601" s="64"/>
      <c r="H601" s="64"/>
      <c r="I601" s="64"/>
      <c r="J601" s="64"/>
      <c r="K601" s="64"/>
      <c r="L601" s="64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64"/>
      <c r="Y601" s="64"/>
      <c r="Z601" s="64"/>
      <c r="AA601" s="64"/>
      <c r="AB601" s="64"/>
      <c r="AC601" s="64"/>
      <c r="AD601" s="64"/>
      <c r="AE601" s="64"/>
      <c r="AF601" s="64"/>
      <c r="AG601" s="64"/>
      <c r="AH601" s="64"/>
      <c r="AI601" s="64"/>
      <c r="AJ601" s="64"/>
      <c r="AK601" s="64"/>
      <c r="AL601" s="64"/>
      <c r="AM601" s="64"/>
      <c r="AN601" s="64"/>
      <c r="AO601" s="64"/>
      <c r="AP601" s="64"/>
      <c r="AQ601" s="64"/>
      <c r="AR601" s="64"/>
      <c r="AS601" s="64"/>
      <c r="AT601" s="64"/>
      <c r="AU601" s="64"/>
      <c r="AV601" s="64"/>
      <c r="AW601" s="64"/>
      <c r="AX601" s="64"/>
      <c r="AY601" s="64"/>
      <c r="AZ601" s="64"/>
    </row>
    <row r="602" spans="6:52" ht="18" customHeight="1" x14ac:dyDescent="0.3">
      <c r="F602" s="27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</row>
    <row r="603" spans="6:52" ht="18" customHeight="1" x14ac:dyDescent="0.3">
      <c r="F603" s="26"/>
      <c r="G603" s="64"/>
      <c r="H603" s="64"/>
      <c r="I603" s="64"/>
      <c r="J603" s="64"/>
      <c r="K603" s="64"/>
      <c r="L603" s="64"/>
      <c r="M603" s="64"/>
      <c r="N603" s="64"/>
      <c r="O603" s="64"/>
      <c r="P603" s="64"/>
      <c r="Q603" s="64"/>
      <c r="R603" s="64"/>
      <c r="S603" s="64"/>
      <c r="T603" s="64"/>
      <c r="U603" s="64"/>
      <c r="V603" s="64"/>
      <c r="W603" s="64"/>
      <c r="X603" s="64"/>
      <c r="Y603" s="64"/>
      <c r="Z603" s="64"/>
      <c r="AA603" s="64"/>
      <c r="AB603" s="64"/>
      <c r="AC603" s="64"/>
      <c r="AD603" s="64"/>
      <c r="AE603" s="64"/>
      <c r="AF603" s="64"/>
      <c r="AG603" s="64"/>
      <c r="AH603" s="64"/>
      <c r="AI603" s="64"/>
      <c r="AJ603" s="64"/>
      <c r="AK603" s="64"/>
      <c r="AL603" s="64"/>
      <c r="AM603" s="64"/>
      <c r="AN603" s="64"/>
      <c r="AO603" s="64"/>
      <c r="AP603" s="64"/>
      <c r="AQ603" s="64"/>
      <c r="AR603" s="64"/>
      <c r="AS603" s="64"/>
      <c r="AT603" s="64"/>
      <c r="AU603" s="64"/>
      <c r="AV603" s="64"/>
      <c r="AW603" s="64"/>
      <c r="AX603" s="64"/>
      <c r="AY603" s="64"/>
      <c r="AZ603" s="64"/>
    </row>
    <row r="604" spans="6:52" ht="18" customHeight="1" x14ac:dyDescent="0.3">
      <c r="F604" s="27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</row>
    <row r="605" spans="6:52" ht="18" customHeight="1" x14ac:dyDescent="0.3">
      <c r="F605" s="26"/>
      <c r="G605" s="64"/>
      <c r="H605" s="64"/>
      <c r="I605" s="64"/>
      <c r="J605" s="64"/>
      <c r="K605" s="64"/>
      <c r="L605" s="64"/>
      <c r="M605" s="64"/>
      <c r="N605" s="64"/>
      <c r="O605" s="64"/>
      <c r="P605" s="64"/>
      <c r="Q605" s="64"/>
      <c r="R605" s="64"/>
      <c r="S605" s="64"/>
      <c r="T605" s="64"/>
      <c r="U605" s="64"/>
      <c r="V605" s="64"/>
      <c r="W605" s="64"/>
      <c r="X605" s="64"/>
      <c r="Y605" s="64"/>
      <c r="Z605" s="64"/>
      <c r="AA605" s="64"/>
      <c r="AB605" s="64"/>
      <c r="AC605" s="64"/>
      <c r="AD605" s="64"/>
      <c r="AE605" s="64"/>
      <c r="AF605" s="64"/>
      <c r="AG605" s="64"/>
      <c r="AH605" s="64"/>
      <c r="AI605" s="64"/>
      <c r="AJ605" s="64"/>
      <c r="AK605" s="64"/>
      <c r="AL605" s="64"/>
      <c r="AM605" s="64"/>
      <c r="AN605" s="64"/>
      <c r="AO605" s="64"/>
      <c r="AP605" s="64"/>
      <c r="AQ605" s="64"/>
      <c r="AR605" s="64"/>
      <c r="AS605" s="64"/>
      <c r="AT605" s="64"/>
      <c r="AU605" s="64"/>
      <c r="AV605" s="64"/>
      <c r="AW605" s="64"/>
      <c r="AX605" s="64"/>
      <c r="AY605" s="64"/>
      <c r="AZ605" s="64"/>
    </row>
    <row r="606" spans="6:52" ht="18" customHeight="1" x14ac:dyDescent="0.3">
      <c r="F606" s="27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</row>
    <row r="607" spans="6:52" ht="18" customHeight="1" x14ac:dyDescent="0.3">
      <c r="F607" s="26"/>
      <c r="G607" s="64"/>
      <c r="H607" s="64"/>
      <c r="I607" s="64"/>
      <c r="J607" s="64"/>
      <c r="K607" s="64"/>
      <c r="L607" s="64"/>
      <c r="M607" s="64"/>
      <c r="N607" s="64"/>
      <c r="O607" s="64"/>
      <c r="P607" s="64"/>
      <c r="Q607" s="64"/>
      <c r="R607" s="64"/>
      <c r="S607" s="64"/>
      <c r="T607" s="64"/>
      <c r="U607" s="64"/>
      <c r="V607" s="64"/>
      <c r="W607" s="64"/>
      <c r="X607" s="64"/>
      <c r="Y607" s="64"/>
      <c r="Z607" s="64"/>
      <c r="AA607" s="64"/>
      <c r="AB607" s="64"/>
      <c r="AC607" s="64"/>
      <c r="AD607" s="64"/>
      <c r="AE607" s="64"/>
      <c r="AF607" s="64"/>
      <c r="AG607" s="64"/>
      <c r="AH607" s="64"/>
      <c r="AI607" s="64"/>
      <c r="AJ607" s="64"/>
      <c r="AK607" s="64"/>
      <c r="AL607" s="64"/>
      <c r="AM607" s="64"/>
      <c r="AN607" s="64"/>
      <c r="AO607" s="64"/>
      <c r="AP607" s="64"/>
      <c r="AQ607" s="64"/>
      <c r="AR607" s="64"/>
      <c r="AS607" s="64"/>
      <c r="AT607" s="64"/>
      <c r="AU607" s="64"/>
      <c r="AV607" s="64"/>
      <c r="AW607" s="64"/>
      <c r="AX607" s="64"/>
      <c r="AY607" s="64"/>
      <c r="AZ607" s="64"/>
    </row>
    <row r="608" spans="6:52" ht="18" customHeight="1" x14ac:dyDescent="0.3">
      <c r="F608" s="27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</row>
    <row r="609" spans="6:52" ht="18" customHeight="1" x14ac:dyDescent="0.3">
      <c r="F609" s="26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64"/>
      <c r="U609" s="64"/>
      <c r="V609" s="64"/>
      <c r="W609" s="64"/>
      <c r="X609" s="64"/>
      <c r="Y609" s="64"/>
      <c r="Z609" s="64"/>
      <c r="AA609" s="64"/>
      <c r="AB609" s="64"/>
      <c r="AC609" s="64"/>
      <c r="AD609" s="64"/>
      <c r="AE609" s="64"/>
      <c r="AF609" s="64"/>
      <c r="AG609" s="64"/>
      <c r="AH609" s="64"/>
      <c r="AI609" s="64"/>
      <c r="AJ609" s="64"/>
      <c r="AK609" s="64"/>
      <c r="AL609" s="64"/>
      <c r="AM609" s="64"/>
      <c r="AN609" s="64"/>
      <c r="AO609" s="64"/>
      <c r="AP609" s="64"/>
      <c r="AQ609" s="64"/>
      <c r="AR609" s="64"/>
      <c r="AS609" s="64"/>
      <c r="AT609" s="64"/>
      <c r="AU609" s="64"/>
      <c r="AV609" s="64"/>
      <c r="AW609" s="64"/>
      <c r="AX609" s="64"/>
      <c r="AY609" s="64"/>
      <c r="AZ609" s="64"/>
    </row>
    <row r="610" spans="6:52" ht="18" customHeight="1" x14ac:dyDescent="0.3">
      <c r="F610" s="27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</row>
    <row r="611" spans="6:52" ht="18" customHeight="1" x14ac:dyDescent="0.3">
      <c r="F611" s="26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4"/>
      <c r="W611" s="64"/>
      <c r="X611" s="64"/>
      <c r="Y611" s="64"/>
      <c r="Z611" s="64"/>
      <c r="AA611" s="64"/>
      <c r="AB611" s="64"/>
      <c r="AC611" s="64"/>
      <c r="AD611" s="64"/>
      <c r="AE611" s="64"/>
      <c r="AF611" s="64"/>
      <c r="AG611" s="64"/>
      <c r="AH611" s="64"/>
      <c r="AI611" s="64"/>
      <c r="AJ611" s="64"/>
      <c r="AK611" s="64"/>
      <c r="AL611" s="64"/>
      <c r="AM611" s="64"/>
      <c r="AN611" s="64"/>
      <c r="AO611" s="64"/>
      <c r="AP611" s="64"/>
      <c r="AQ611" s="64"/>
      <c r="AR611" s="64"/>
      <c r="AS611" s="64"/>
      <c r="AT611" s="64"/>
      <c r="AU611" s="64"/>
      <c r="AV611" s="64"/>
      <c r="AW611" s="64"/>
      <c r="AX611" s="64"/>
      <c r="AY611" s="64"/>
      <c r="AZ611" s="64"/>
    </row>
    <row r="612" spans="6:52" ht="18" customHeight="1" x14ac:dyDescent="0.3">
      <c r="F612" s="27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</row>
    <row r="613" spans="6:52" ht="18" customHeight="1" x14ac:dyDescent="0.3">
      <c r="F613" s="26"/>
      <c r="G613" s="64"/>
      <c r="H613" s="64"/>
      <c r="I613" s="64"/>
      <c r="J613" s="64"/>
      <c r="K613" s="64"/>
      <c r="L613" s="64"/>
      <c r="M613" s="64"/>
      <c r="N613" s="64"/>
      <c r="O613" s="64"/>
      <c r="P613" s="64"/>
      <c r="Q613" s="64"/>
      <c r="R613" s="64"/>
      <c r="S613" s="64"/>
      <c r="T613" s="64"/>
      <c r="U613" s="64"/>
      <c r="V613" s="64"/>
      <c r="W613" s="64"/>
      <c r="X613" s="64"/>
      <c r="Y613" s="64"/>
      <c r="Z613" s="64"/>
      <c r="AA613" s="64"/>
      <c r="AB613" s="64"/>
      <c r="AC613" s="64"/>
      <c r="AD613" s="64"/>
      <c r="AE613" s="64"/>
      <c r="AF613" s="64"/>
      <c r="AG613" s="64"/>
      <c r="AH613" s="64"/>
      <c r="AI613" s="64"/>
      <c r="AJ613" s="64"/>
      <c r="AK613" s="64"/>
      <c r="AL613" s="64"/>
      <c r="AM613" s="64"/>
      <c r="AN613" s="64"/>
      <c r="AO613" s="64"/>
      <c r="AP613" s="64"/>
      <c r="AQ613" s="64"/>
      <c r="AR613" s="64"/>
      <c r="AS613" s="64"/>
      <c r="AT613" s="64"/>
      <c r="AU613" s="64"/>
      <c r="AV613" s="64"/>
      <c r="AW613" s="64"/>
      <c r="AX613" s="64"/>
      <c r="AY613" s="64"/>
      <c r="AZ613" s="64"/>
    </row>
    <row r="614" spans="6:52" ht="18" customHeight="1" x14ac:dyDescent="0.3">
      <c r="F614" s="27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</row>
    <row r="615" spans="6:52" ht="18" customHeight="1" x14ac:dyDescent="0.3">
      <c r="F615" s="26"/>
      <c r="G615" s="64"/>
      <c r="H615" s="64"/>
      <c r="I615" s="64"/>
      <c r="J615" s="64"/>
      <c r="K615" s="64"/>
      <c r="L615" s="64"/>
      <c r="M615" s="64"/>
      <c r="N615" s="64"/>
      <c r="O615" s="64"/>
      <c r="P615" s="64"/>
      <c r="Q615" s="64"/>
      <c r="R615" s="64"/>
      <c r="S615" s="64"/>
      <c r="T615" s="64"/>
      <c r="U615" s="64"/>
      <c r="V615" s="64"/>
      <c r="W615" s="64"/>
      <c r="X615" s="64"/>
      <c r="Y615" s="64"/>
      <c r="Z615" s="64"/>
      <c r="AA615" s="64"/>
      <c r="AB615" s="64"/>
      <c r="AC615" s="64"/>
      <c r="AD615" s="64"/>
      <c r="AE615" s="64"/>
      <c r="AF615" s="64"/>
      <c r="AG615" s="64"/>
      <c r="AH615" s="64"/>
      <c r="AI615" s="64"/>
      <c r="AJ615" s="64"/>
      <c r="AK615" s="64"/>
      <c r="AL615" s="64"/>
      <c r="AM615" s="64"/>
      <c r="AN615" s="64"/>
      <c r="AO615" s="64"/>
      <c r="AP615" s="64"/>
      <c r="AQ615" s="64"/>
      <c r="AR615" s="64"/>
      <c r="AS615" s="64"/>
      <c r="AT615" s="64"/>
      <c r="AU615" s="64"/>
      <c r="AV615" s="64"/>
      <c r="AW615" s="64"/>
      <c r="AX615" s="64"/>
      <c r="AY615" s="64"/>
      <c r="AZ615" s="64"/>
    </row>
    <row r="616" spans="6:52" ht="18" customHeight="1" x14ac:dyDescent="0.3">
      <c r="F616" s="27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  <c r="AA616" s="65"/>
      <c r="AB616" s="65"/>
      <c r="AC616" s="65"/>
      <c r="AD616" s="65"/>
      <c r="AE616" s="65"/>
      <c r="AF616" s="65"/>
      <c r="AG616" s="65"/>
      <c r="AH616" s="65"/>
      <c r="AI616" s="65"/>
      <c r="AJ616" s="65"/>
      <c r="AK616" s="65"/>
      <c r="AL616" s="65"/>
      <c r="AM616" s="65"/>
      <c r="AN616" s="65"/>
      <c r="AO616" s="65"/>
      <c r="AP616" s="65"/>
      <c r="AQ616" s="65"/>
      <c r="AR616" s="65"/>
      <c r="AS616" s="65"/>
      <c r="AT616" s="65"/>
      <c r="AU616" s="65"/>
      <c r="AV616" s="65"/>
      <c r="AW616" s="65"/>
      <c r="AX616" s="65"/>
      <c r="AY616" s="65"/>
      <c r="AZ616" s="65"/>
    </row>
    <row r="617" spans="6:52" ht="18" customHeight="1" x14ac:dyDescent="0.3">
      <c r="F617" s="26"/>
      <c r="G617" s="64"/>
      <c r="H617" s="64"/>
      <c r="I617" s="64"/>
      <c r="J617" s="64"/>
      <c r="K617" s="64"/>
      <c r="L617" s="64"/>
      <c r="M617" s="64"/>
      <c r="N617" s="64"/>
      <c r="O617" s="64"/>
      <c r="P617" s="64"/>
      <c r="Q617" s="64"/>
      <c r="R617" s="64"/>
      <c r="S617" s="64"/>
      <c r="T617" s="64"/>
      <c r="U617" s="64"/>
      <c r="V617" s="64"/>
      <c r="W617" s="64"/>
      <c r="X617" s="64"/>
      <c r="Y617" s="64"/>
      <c r="Z617" s="64"/>
      <c r="AA617" s="64"/>
      <c r="AB617" s="64"/>
      <c r="AC617" s="64"/>
      <c r="AD617" s="64"/>
      <c r="AE617" s="64"/>
      <c r="AF617" s="64"/>
      <c r="AG617" s="64"/>
      <c r="AH617" s="64"/>
      <c r="AI617" s="64"/>
      <c r="AJ617" s="64"/>
      <c r="AK617" s="64"/>
      <c r="AL617" s="64"/>
      <c r="AM617" s="64"/>
      <c r="AN617" s="64"/>
      <c r="AO617" s="64"/>
      <c r="AP617" s="64"/>
      <c r="AQ617" s="64"/>
      <c r="AR617" s="64"/>
      <c r="AS617" s="64"/>
      <c r="AT617" s="64"/>
      <c r="AU617" s="64"/>
      <c r="AV617" s="64"/>
      <c r="AW617" s="64"/>
      <c r="AX617" s="64"/>
      <c r="AY617" s="64"/>
      <c r="AZ617" s="64"/>
    </row>
    <row r="618" spans="6:52" ht="18" customHeight="1" x14ac:dyDescent="0.3">
      <c r="F618" s="27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  <c r="AA618" s="65"/>
      <c r="AB618" s="65"/>
      <c r="AC618" s="65"/>
      <c r="AD618" s="65"/>
      <c r="AE618" s="65"/>
      <c r="AF618" s="65"/>
      <c r="AG618" s="65"/>
      <c r="AH618" s="65"/>
      <c r="AI618" s="65"/>
      <c r="AJ618" s="65"/>
      <c r="AK618" s="65"/>
      <c r="AL618" s="65"/>
      <c r="AM618" s="65"/>
      <c r="AN618" s="65"/>
      <c r="AO618" s="65"/>
      <c r="AP618" s="65"/>
      <c r="AQ618" s="65"/>
      <c r="AR618" s="65"/>
      <c r="AS618" s="65"/>
      <c r="AT618" s="65"/>
      <c r="AU618" s="65"/>
      <c r="AV618" s="65"/>
      <c r="AW618" s="65"/>
      <c r="AX618" s="65"/>
      <c r="AY618" s="65"/>
      <c r="AZ618" s="65"/>
    </row>
    <row r="619" spans="6:52" ht="18" customHeight="1" x14ac:dyDescent="0.3">
      <c r="F619" s="26"/>
      <c r="G619" s="64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64"/>
      <c r="U619" s="64"/>
      <c r="V619" s="64"/>
      <c r="W619" s="64"/>
      <c r="X619" s="64"/>
      <c r="Y619" s="64"/>
      <c r="Z619" s="64"/>
      <c r="AA619" s="64"/>
      <c r="AB619" s="64"/>
      <c r="AC619" s="64"/>
      <c r="AD619" s="64"/>
      <c r="AE619" s="64"/>
      <c r="AF619" s="64"/>
      <c r="AG619" s="64"/>
      <c r="AH619" s="64"/>
      <c r="AI619" s="64"/>
      <c r="AJ619" s="64"/>
      <c r="AK619" s="64"/>
      <c r="AL619" s="64"/>
      <c r="AM619" s="64"/>
      <c r="AN619" s="64"/>
      <c r="AO619" s="64"/>
      <c r="AP619" s="64"/>
      <c r="AQ619" s="64"/>
      <c r="AR619" s="64"/>
      <c r="AS619" s="64"/>
      <c r="AT619" s="64"/>
      <c r="AU619" s="64"/>
      <c r="AV619" s="64"/>
      <c r="AW619" s="64"/>
      <c r="AX619" s="64"/>
      <c r="AY619" s="64"/>
      <c r="AZ619" s="64"/>
    </row>
    <row r="620" spans="6:52" ht="18" customHeight="1" x14ac:dyDescent="0.3">
      <c r="F620" s="27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  <c r="AA620" s="65"/>
      <c r="AB620" s="65"/>
      <c r="AC620" s="65"/>
      <c r="AD620" s="65"/>
      <c r="AE620" s="65"/>
      <c r="AF620" s="65"/>
      <c r="AG620" s="65"/>
      <c r="AH620" s="65"/>
      <c r="AI620" s="65"/>
      <c r="AJ620" s="65"/>
      <c r="AK620" s="65"/>
      <c r="AL620" s="65"/>
      <c r="AM620" s="65"/>
      <c r="AN620" s="65"/>
      <c r="AO620" s="65"/>
      <c r="AP620" s="65"/>
      <c r="AQ620" s="65"/>
      <c r="AR620" s="65"/>
      <c r="AS620" s="65"/>
      <c r="AT620" s="65"/>
      <c r="AU620" s="65"/>
      <c r="AV620" s="65"/>
      <c r="AW620" s="65"/>
      <c r="AX620" s="65"/>
      <c r="AY620" s="65"/>
      <c r="AZ620" s="65"/>
    </row>
    <row r="621" spans="6:52" ht="18" customHeight="1" x14ac:dyDescent="0.3">
      <c r="F621" s="26"/>
      <c r="G621" s="64"/>
      <c r="H621" s="64"/>
      <c r="I621" s="64"/>
      <c r="J621" s="64"/>
      <c r="K621" s="64"/>
      <c r="L621" s="64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  <c r="AA621" s="64"/>
      <c r="AB621" s="64"/>
      <c r="AC621" s="64"/>
      <c r="AD621" s="64"/>
      <c r="AE621" s="64"/>
      <c r="AF621" s="64"/>
      <c r="AG621" s="64"/>
      <c r="AH621" s="64"/>
      <c r="AI621" s="64"/>
      <c r="AJ621" s="64"/>
      <c r="AK621" s="64"/>
      <c r="AL621" s="64"/>
      <c r="AM621" s="64"/>
      <c r="AN621" s="64"/>
      <c r="AO621" s="64"/>
      <c r="AP621" s="64"/>
      <c r="AQ621" s="64"/>
      <c r="AR621" s="64"/>
      <c r="AS621" s="64"/>
      <c r="AT621" s="64"/>
      <c r="AU621" s="64"/>
      <c r="AV621" s="64"/>
      <c r="AW621" s="64"/>
      <c r="AX621" s="64"/>
      <c r="AY621" s="64"/>
      <c r="AZ621" s="64"/>
    </row>
    <row r="622" spans="6:52" ht="18" customHeight="1" x14ac:dyDescent="0.3">
      <c r="F622" s="27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</row>
    <row r="623" spans="6:52" ht="18" customHeight="1" x14ac:dyDescent="0.3">
      <c r="F623" s="26"/>
      <c r="G623" s="64"/>
      <c r="H623" s="64"/>
      <c r="I623" s="64"/>
      <c r="J623" s="64"/>
      <c r="K623" s="64"/>
      <c r="L623" s="64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  <c r="AA623" s="64"/>
      <c r="AB623" s="64"/>
      <c r="AC623" s="64"/>
      <c r="AD623" s="64"/>
      <c r="AE623" s="64"/>
      <c r="AF623" s="64"/>
      <c r="AG623" s="64"/>
      <c r="AH623" s="64"/>
      <c r="AI623" s="64"/>
      <c r="AJ623" s="64"/>
      <c r="AK623" s="64"/>
      <c r="AL623" s="64"/>
      <c r="AM623" s="64"/>
      <c r="AN623" s="64"/>
      <c r="AO623" s="64"/>
      <c r="AP623" s="64"/>
      <c r="AQ623" s="64"/>
      <c r="AR623" s="64"/>
      <c r="AS623" s="64"/>
      <c r="AT623" s="64"/>
      <c r="AU623" s="64"/>
      <c r="AV623" s="64"/>
      <c r="AW623" s="64"/>
      <c r="AX623" s="64"/>
      <c r="AY623" s="64"/>
      <c r="AZ623" s="64"/>
    </row>
    <row r="624" spans="6:52" ht="18" customHeight="1" x14ac:dyDescent="0.3">
      <c r="F624" s="27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  <c r="AR624" s="65"/>
      <c r="AS624" s="65"/>
      <c r="AT624" s="65"/>
      <c r="AU624" s="65"/>
      <c r="AV624" s="65"/>
      <c r="AW624" s="65"/>
      <c r="AX624" s="65"/>
      <c r="AY624" s="65"/>
      <c r="AZ624" s="65"/>
    </row>
    <row r="625" spans="6:52" ht="18" customHeight="1" x14ac:dyDescent="0.3">
      <c r="F625" s="26"/>
      <c r="G625" s="64"/>
      <c r="H625" s="64"/>
      <c r="I625" s="64"/>
      <c r="J625" s="64"/>
      <c r="K625" s="64"/>
      <c r="L625" s="64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  <c r="AA625" s="64"/>
      <c r="AB625" s="64"/>
      <c r="AC625" s="64"/>
      <c r="AD625" s="64"/>
      <c r="AE625" s="64"/>
      <c r="AF625" s="64"/>
      <c r="AG625" s="64"/>
      <c r="AH625" s="64"/>
      <c r="AI625" s="64"/>
      <c r="AJ625" s="64"/>
      <c r="AK625" s="64"/>
      <c r="AL625" s="64"/>
      <c r="AM625" s="64"/>
      <c r="AN625" s="64"/>
      <c r="AO625" s="64"/>
      <c r="AP625" s="64"/>
      <c r="AQ625" s="64"/>
      <c r="AR625" s="64"/>
      <c r="AS625" s="64"/>
      <c r="AT625" s="64"/>
      <c r="AU625" s="64"/>
      <c r="AV625" s="64"/>
      <c r="AW625" s="64"/>
      <c r="AX625" s="64"/>
      <c r="AY625" s="64"/>
      <c r="AZ625" s="64"/>
    </row>
    <row r="626" spans="6:52" ht="18" customHeight="1" x14ac:dyDescent="0.3">
      <c r="F626" s="27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</row>
    <row r="627" spans="6:52" ht="18" customHeight="1" x14ac:dyDescent="0.3">
      <c r="F627" s="26"/>
      <c r="G627" s="64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  <c r="AA627" s="64"/>
      <c r="AB627" s="64"/>
      <c r="AC627" s="64"/>
      <c r="AD627" s="64"/>
      <c r="AE627" s="64"/>
      <c r="AF627" s="64"/>
      <c r="AG627" s="64"/>
      <c r="AH627" s="64"/>
      <c r="AI627" s="64"/>
      <c r="AJ627" s="64"/>
      <c r="AK627" s="64"/>
      <c r="AL627" s="64"/>
      <c r="AM627" s="64"/>
      <c r="AN627" s="64"/>
      <c r="AO627" s="64"/>
      <c r="AP627" s="64"/>
      <c r="AQ627" s="64"/>
      <c r="AR627" s="64"/>
      <c r="AS627" s="64"/>
      <c r="AT627" s="64"/>
      <c r="AU627" s="64"/>
      <c r="AV627" s="64"/>
      <c r="AW627" s="64"/>
      <c r="AX627" s="64"/>
      <c r="AY627" s="64"/>
      <c r="AZ627" s="64"/>
    </row>
    <row r="628" spans="6:52" ht="18" customHeight="1" x14ac:dyDescent="0.3">
      <c r="F628" s="27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</row>
    <row r="629" spans="6:52" ht="18" customHeight="1" x14ac:dyDescent="0.3">
      <c r="F629" s="26"/>
      <c r="G629" s="64"/>
      <c r="H629" s="64"/>
      <c r="I629" s="64"/>
      <c r="J629" s="64"/>
      <c r="K629" s="64"/>
      <c r="L629" s="64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  <c r="AA629" s="64"/>
      <c r="AB629" s="64"/>
      <c r="AC629" s="64"/>
      <c r="AD629" s="64"/>
      <c r="AE629" s="64"/>
      <c r="AF629" s="64"/>
      <c r="AG629" s="64"/>
      <c r="AH629" s="64"/>
      <c r="AI629" s="64"/>
      <c r="AJ629" s="64"/>
      <c r="AK629" s="64"/>
      <c r="AL629" s="64"/>
      <c r="AM629" s="64"/>
      <c r="AN629" s="64"/>
      <c r="AO629" s="64"/>
      <c r="AP629" s="64"/>
      <c r="AQ629" s="64"/>
      <c r="AR629" s="64"/>
      <c r="AS629" s="64"/>
      <c r="AT629" s="64"/>
      <c r="AU629" s="64"/>
      <c r="AV629" s="64"/>
      <c r="AW629" s="64"/>
      <c r="AX629" s="64"/>
      <c r="AY629" s="64"/>
      <c r="AZ629" s="64"/>
    </row>
    <row r="630" spans="6:52" ht="18" customHeight="1" x14ac:dyDescent="0.3">
      <c r="F630" s="27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</row>
    <row r="631" spans="6:52" ht="18" customHeight="1" x14ac:dyDescent="0.3">
      <c r="F631" s="26"/>
      <c r="G631" s="64"/>
      <c r="H631" s="64"/>
      <c r="I631" s="64"/>
      <c r="J631" s="64"/>
      <c r="K631" s="64"/>
      <c r="L631" s="64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  <c r="AA631" s="64"/>
      <c r="AB631" s="64"/>
      <c r="AC631" s="64"/>
      <c r="AD631" s="64"/>
      <c r="AE631" s="64"/>
      <c r="AF631" s="64"/>
      <c r="AG631" s="64"/>
      <c r="AH631" s="64"/>
      <c r="AI631" s="64"/>
      <c r="AJ631" s="64"/>
      <c r="AK631" s="64"/>
      <c r="AL631" s="64"/>
      <c r="AM631" s="64"/>
      <c r="AN631" s="64"/>
      <c r="AO631" s="64"/>
      <c r="AP631" s="64"/>
      <c r="AQ631" s="64"/>
      <c r="AR631" s="64"/>
      <c r="AS631" s="64"/>
      <c r="AT631" s="64"/>
      <c r="AU631" s="64"/>
      <c r="AV631" s="64"/>
      <c r="AW631" s="64"/>
      <c r="AX631" s="64"/>
      <c r="AY631" s="64"/>
      <c r="AZ631" s="64"/>
    </row>
    <row r="632" spans="6:52" ht="18" customHeight="1" x14ac:dyDescent="0.3">
      <c r="F632" s="27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</row>
    <row r="633" spans="6:52" ht="18" customHeight="1" x14ac:dyDescent="0.3">
      <c r="F633" s="26"/>
      <c r="G633" s="64"/>
      <c r="H633" s="64"/>
      <c r="I633" s="64"/>
      <c r="J633" s="64"/>
      <c r="K633" s="64"/>
      <c r="L633" s="64"/>
      <c r="M633" s="64"/>
      <c r="N633" s="64"/>
      <c r="O633" s="64"/>
      <c r="P633" s="64"/>
      <c r="Q633" s="64"/>
      <c r="R633" s="64"/>
      <c r="S633" s="64"/>
      <c r="T633" s="64"/>
      <c r="U633" s="64"/>
      <c r="V633" s="64"/>
      <c r="W633" s="64"/>
      <c r="X633" s="64"/>
      <c r="Y633" s="64"/>
      <c r="Z633" s="64"/>
      <c r="AA633" s="64"/>
      <c r="AB633" s="64"/>
      <c r="AC633" s="64"/>
      <c r="AD633" s="64"/>
      <c r="AE633" s="64"/>
      <c r="AF633" s="64"/>
      <c r="AG633" s="64"/>
      <c r="AH633" s="64"/>
      <c r="AI633" s="64"/>
      <c r="AJ633" s="64"/>
      <c r="AK633" s="64"/>
      <c r="AL633" s="64"/>
      <c r="AM633" s="64"/>
      <c r="AN633" s="64"/>
      <c r="AO633" s="64"/>
      <c r="AP633" s="64"/>
      <c r="AQ633" s="64"/>
      <c r="AR633" s="64"/>
      <c r="AS633" s="64"/>
      <c r="AT633" s="64"/>
      <c r="AU633" s="64"/>
      <c r="AV633" s="64"/>
      <c r="AW633" s="64"/>
      <c r="AX633" s="64"/>
      <c r="AY633" s="64"/>
      <c r="AZ633" s="64"/>
    </row>
    <row r="634" spans="6:52" ht="18" customHeight="1" x14ac:dyDescent="0.3">
      <c r="F634" s="27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</row>
    <row r="635" spans="6:52" ht="18" customHeight="1" x14ac:dyDescent="0.3">
      <c r="F635" s="26"/>
      <c r="G635" s="64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64"/>
      <c r="Y635" s="64"/>
      <c r="Z635" s="64"/>
      <c r="AA635" s="64"/>
      <c r="AB635" s="64"/>
      <c r="AC635" s="64"/>
      <c r="AD635" s="64"/>
      <c r="AE635" s="64"/>
      <c r="AF635" s="64"/>
      <c r="AG635" s="64"/>
      <c r="AH635" s="64"/>
      <c r="AI635" s="64"/>
      <c r="AJ635" s="64"/>
      <c r="AK635" s="64"/>
      <c r="AL635" s="64"/>
      <c r="AM635" s="64"/>
      <c r="AN635" s="64"/>
      <c r="AO635" s="64"/>
      <c r="AP635" s="64"/>
      <c r="AQ635" s="64"/>
      <c r="AR635" s="64"/>
      <c r="AS635" s="64"/>
      <c r="AT635" s="64"/>
      <c r="AU635" s="64"/>
      <c r="AV635" s="64"/>
      <c r="AW635" s="64"/>
      <c r="AX635" s="64"/>
      <c r="AY635" s="64"/>
      <c r="AZ635" s="64"/>
    </row>
    <row r="636" spans="6:52" ht="18" customHeight="1" x14ac:dyDescent="0.3">
      <c r="F636" s="27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</row>
    <row r="637" spans="6:52" ht="18" customHeight="1" x14ac:dyDescent="0.3">
      <c r="F637" s="26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64"/>
      <c r="AA637" s="64"/>
      <c r="AB637" s="64"/>
      <c r="AC637" s="64"/>
      <c r="AD637" s="64"/>
      <c r="AE637" s="64"/>
      <c r="AF637" s="64"/>
      <c r="AG637" s="64"/>
      <c r="AH637" s="64"/>
      <c r="AI637" s="64"/>
      <c r="AJ637" s="64"/>
      <c r="AK637" s="64"/>
      <c r="AL637" s="64"/>
      <c r="AM637" s="64"/>
      <c r="AN637" s="64"/>
      <c r="AO637" s="64"/>
      <c r="AP637" s="64"/>
      <c r="AQ637" s="64"/>
      <c r="AR637" s="64"/>
      <c r="AS637" s="64"/>
      <c r="AT637" s="64"/>
      <c r="AU637" s="64"/>
      <c r="AV637" s="64"/>
      <c r="AW637" s="64"/>
      <c r="AX637" s="64"/>
      <c r="AY637" s="64"/>
      <c r="AZ637" s="64"/>
    </row>
    <row r="638" spans="6:52" ht="18" customHeight="1" x14ac:dyDescent="0.3">
      <c r="F638" s="27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</row>
    <row r="639" spans="6:52" ht="18" customHeight="1" x14ac:dyDescent="0.3">
      <c r="F639" s="26"/>
      <c r="G639" s="64"/>
      <c r="H639" s="64"/>
      <c r="I639" s="64"/>
      <c r="J639" s="64"/>
      <c r="K639" s="64"/>
      <c r="L639" s="64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64"/>
      <c r="Y639" s="64"/>
      <c r="Z639" s="64"/>
      <c r="AA639" s="64"/>
      <c r="AB639" s="64"/>
      <c r="AC639" s="64"/>
      <c r="AD639" s="64"/>
      <c r="AE639" s="64"/>
      <c r="AF639" s="64"/>
      <c r="AG639" s="64"/>
      <c r="AH639" s="64"/>
      <c r="AI639" s="64"/>
      <c r="AJ639" s="64"/>
      <c r="AK639" s="64"/>
      <c r="AL639" s="64"/>
      <c r="AM639" s="64"/>
      <c r="AN639" s="64"/>
      <c r="AO639" s="64"/>
      <c r="AP639" s="64"/>
      <c r="AQ639" s="64"/>
      <c r="AR639" s="64"/>
      <c r="AS639" s="64"/>
      <c r="AT639" s="64"/>
      <c r="AU639" s="64"/>
      <c r="AV639" s="64"/>
      <c r="AW639" s="64"/>
      <c r="AX639" s="64"/>
      <c r="AY639" s="64"/>
      <c r="AZ639" s="64"/>
    </row>
    <row r="640" spans="6:52" ht="18" customHeight="1" x14ac:dyDescent="0.3">
      <c r="F640" s="27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</row>
    <row r="641" spans="6:52" ht="18" customHeight="1" x14ac:dyDescent="0.3">
      <c r="F641" s="26"/>
      <c r="G641" s="64"/>
      <c r="H641" s="64"/>
      <c r="I641" s="64"/>
      <c r="J641" s="64"/>
      <c r="K641" s="64"/>
      <c r="L641" s="64"/>
      <c r="M641" s="64"/>
      <c r="N641" s="64"/>
      <c r="O641" s="64"/>
      <c r="P641" s="64"/>
      <c r="Q641" s="64"/>
      <c r="R641" s="64"/>
      <c r="S641" s="64"/>
      <c r="T641" s="64"/>
      <c r="U641" s="64"/>
      <c r="V641" s="64"/>
      <c r="W641" s="64"/>
      <c r="X641" s="64"/>
      <c r="Y641" s="64"/>
      <c r="Z641" s="64"/>
      <c r="AA641" s="64"/>
      <c r="AB641" s="64"/>
      <c r="AC641" s="64"/>
      <c r="AD641" s="64"/>
      <c r="AE641" s="64"/>
      <c r="AF641" s="64"/>
      <c r="AG641" s="64"/>
      <c r="AH641" s="64"/>
      <c r="AI641" s="64"/>
      <c r="AJ641" s="64"/>
      <c r="AK641" s="64"/>
      <c r="AL641" s="64"/>
      <c r="AM641" s="64"/>
      <c r="AN641" s="64"/>
      <c r="AO641" s="64"/>
      <c r="AP641" s="64"/>
      <c r="AQ641" s="64"/>
      <c r="AR641" s="64"/>
      <c r="AS641" s="64"/>
      <c r="AT641" s="64"/>
      <c r="AU641" s="64"/>
      <c r="AV641" s="64"/>
      <c r="AW641" s="64"/>
      <c r="AX641" s="64"/>
      <c r="AY641" s="64"/>
      <c r="AZ641" s="64"/>
    </row>
    <row r="642" spans="6:52" ht="18" customHeight="1" x14ac:dyDescent="0.3">
      <c r="F642" s="27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  <c r="AA642" s="65"/>
      <c r="AB642" s="65"/>
      <c r="AC642" s="65"/>
      <c r="AD642" s="65"/>
      <c r="AE642" s="65"/>
      <c r="AF642" s="65"/>
      <c r="AG642" s="65"/>
      <c r="AH642" s="65"/>
      <c r="AI642" s="65"/>
      <c r="AJ642" s="65"/>
      <c r="AK642" s="65"/>
      <c r="AL642" s="65"/>
      <c r="AM642" s="65"/>
      <c r="AN642" s="65"/>
      <c r="AO642" s="65"/>
      <c r="AP642" s="65"/>
      <c r="AQ642" s="65"/>
      <c r="AR642" s="65"/>
      <c r="AS642" s="65"/>
      <c r="AT642" s="65"/>
      <c r="AU642" s="65"/>
      <c r="AV642" s="65"/>
      <c r="AW642" s="65"/>
      <c r="AX642" s="65"/>
      <c r="AY642" s="65"/>
      <c r="AZ642" s="65"/>
    </row>
    <row r="643" spans="6:52" ht="18" customHeight="1" x14ac:dyDescent="0.3">
      <c r="F643" s="26"/>
      <c r="G643" s="64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64"/>
      <c r="U643" s="64"/>
      <c r="V643" s="64"/>
      <c r="W643" s="64"/>
      <c r="X643" s="64"/>
      <c r="Y643" s="64"/>
      <c r="Z643" s="64"/>
      <c r="AA643" s="64"/>
      <c r="AB643" s="64"/>
      <c r="AC643" s="64"/>
      <c r="AD643" s="64"/>
      <c r="AE643" s="64"/>
      <c r="AF643" s="64"/>
      <c r="AG643" s="64"/>
      <c r="AH643" s="64"/>
      <c r="AI643" s="64"/>
      <c r="AJ643" s="64"/>
      <c r="AK643" s="64"/>
      <c r="AL643" s="64"/>
      <c r="AM643" s="64"/>
      <c r="AN643" s="64"/>
      <c r="AO643" s="64"/>
      <c r="AP643" s="64"/>
      <c r="AQ643" s="64"/>
      <c r="AR643" s="64"/>
      <c r="AS643" s="64"/>
      <c r="AT643" s="64"/>
      <c r="AU643" s="64"/>
      <c r="AV643" s="64"/>
      <c r="AW643" s="64"/>
      <c r="AX643" s="64"/>
      <c r="AY643" s="64"/>
      <c r="AZ643" s="64"/>
    </row>
    <row r="644" spans="6:52" ht="18" customHeight="1" x14ac:dyDescent="0.3">
      <c r="F644" s="27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  <c r="AA644" s="65"/>
      <c r="AB644" s="65"/>
      <c r="AC644" s="65"/>
      <c r="AD644" s="65"/>
      <c r="AE644" s="65"/>
      <c r="AF644" s="65"/>
      <c r="AG644" s="65"/>
      <c r="AH644" s="65"/>
      <c r="AI644" s="65"/>
      <c r="AJ644" s="65"/>
      <c r="AK644" s="65"/>
      <c r="AL644" s="65"/>
      <c r="AM644" s="65"/>
      <c r="AN644" s="65"/>
      <c r="AO644" s="65"/>
      <c r="AP644" s="65"/>
      <c r="AQ644" s="65"/>
      <c r="AR644" s="65"/>
      <c r="AS644" s="65"/>
      <c r="AT644" s="65"/>
      <c r="AU644" s="65"/>
      <c r="AV644" s="65"/>
      <c r="AW644" s="65"/>
      <c r="AX644" s="65"/>
      <c r="AY644" s="65"/>
      <c r="AZ644" s="65"/>
    </row>
    <row r="645" spans="6:52" ht="18" customHeight="1" x14ac:dyDescent="0.3">
      <c r="F645" s="26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64"/>
      <c r="R645" s="64"/>
      <c r="S645" s="64"/>
      <c r="T645" s="64"/>
      <c r="U645" s="64"/>
      <c r="V645" s="64"/>
      <c r="W645" s="64"/>
      <c r="X645" s="64"/>
      <c r="Y645" s="64"/>
      <c r="Z645" s="64"/>
      <c r="AA645" s="64"/>
      <c r="AB645" s="64"/>
      <c r="AC645" s="64"/>
      <c r="AD645" s="64"/>
      <c r="AE645" s="64"/>
      <c r="AF645" s="64"/>
      <c r="AG645" s="64"/>
      <c r="AH645" s="64"/>
      <c r="AI645" s="64"/>
      <c r="AJ645" s="64"/>
      <c r="AK645" s="64"/>
      <c r="AL645" s="64"/>
      <c r="AM645" s="64"/>
      <c r="AN645" s="64"/>
      <c r="AO645" s="64"/>
      <c r="AP645" s="64"/>
      <c r="AQ645" s="64"/>
      <c r="AR645" s="64"/>
      <c r="AS645" s="64"/>
      <c r="AT645" s="64"/>
      <c r="AU645" s="64"/>
      <c r="AV645" s="64"/>
      <c r="AW645" s="64"/>
      <c r="AX645" s="64"/>
      <c r="AY645" s="64"/>
      <c r="AZ645" s="64"/>
    </row>
    <row r="646" spans="6:52" ht="18" customHeight="1" x14ac:dyDescent="0.3">
      <c r="F646" s="27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  <c r="AA646" s="65"/>
      <c r="AB646" s="65"/>
      <c r="AC646" s="65"/>
      <c r="AD646" s="65"/>
      <c r="AE646" s="65"/>
      <c r="AF646" s="65"/>
      <c r="AG646" s="65"/>
      <c r="AH646" s="65"/>
      <c r="AI646" s="65"/>
      <c r="AJ646" s="65"/>
      <c r="AK646" s="65"/>
      <c r="AL646" s="65"/>
      <c r="AM646" s="65"/>
      <c r="AN646" s="65"/>
      <c r="AO646" s="65"/>
      <c r="AP646" s="65"/>
      <c r="AQ646" s="65"/>
      <c r="AR646" s="65"/>
      <c r="AS646" s="65"/>
      <c r="AT646" s="65"/>
      <c r="AU646" s="65"/>
      <c r="AV646" s="65"/>
      <c r="AW646" s="65"/>
      <c r="AX646" s="65"/>
      <c r="AY646" s="65"/>
      <c r="AZ646" s="65"/>
    </row>
    <row r="647" spans="6:52" ht="18" customHeight="1" x14ac:dyDescent="0.3">
      <c r="F647" s="26"/>
      <c r="G647" s="64"/>
      <c r="H647" s="64"/>
      <c r="I647" s="64"/>
      <c r="J647" s="64"/>
      <c r="K647" s="64"/>
      <c r="L647" s="64"/>
      <c r="M647" s="64"/>
      <c r="N647" s="64"/>
      <c r="O647" s="64"/>
      <c r="P647" s="64"/>
      <c r="Q647" s="64"/>
      <c r="R647" s="64"/>
      <c r="S647" s="64"/>
      <c r="T647" s="64"/>
      <c r="U647" s="64"/>
      <c r="V647" s="64"/>
      <c r="W647" s="64"/>
      <c r="X647" s="64"/>
      <c r="Y647" s="64"/>
      <c r="Z647" s="64"/>
      <c r="AA647" s="64"/>
      <c r="AB647" s="64"/>
      <c r="AC647" s="64"/>
      <c r="AD647" s="64"/>
      <c r="AE647" s="64"/>
      <c r="AF647" s="64"/>
      <c r="AG647" s="64"/>
      <c r="AH647" s="64"/>
      <c r="AI647" s="64"/>
      <c r="AJ647" s="64"/>
      <c r="AK647" s="64"/>
      <c r="AL647" s="64"/>
      <c r="AM647" s="64"/>
      <c r="AN647" s="64"/>
      <c r="AO647" s="64"/>
      <c r="AP647" s="64"/>
      <c r="AQ647" s="64"/>
      <c r="AR647" s="64"/>
      <c r="AS647" s="64"/>
      <c r="AT647" s="64"/>
      <c r="AU647" s="64"/>
      <c r="AV647" s="64"/>
      <c r="AW647" s="64"/>
      <c r="AX647" s="64"/>
      <c r="AY647" s="64"/>
      <c r="AZ647" s="64"/>
    </row>
    <row r="648" spans="6:52" ht="18" customHeight="1" x14ac:dyDescent="0.3">
      <c r="F648" s="27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  <c r="AA648" s="65"/>
      <c r="AB648" s="65"/>
      <c r="AC648" s="65"/>
      <c r="AD648" s="65"/>
      <c r="AE648" s="65"/>
      <c r="AF648" s="65"/>
      <c r="AG648" s="65"/>
      <c r="AH648" s="65"/>
      <c r="AI648" s="65"/>
      <c r="AJ648" s="65"/>
      <c r="AK648" s="65"/>
      <c r="AL648" s="65"/>
      <c r="AM648" s="65"/>
      <c r="AN648" s="65"/>
      <c r="AO648" s="65"/>
      <c r="AP648" s="65"/>
      <c r="AQ648" s="65"/>
      <c r="AR648" s="65"/>
      <c r="AS648" s="65"/>
      <c r="AT648" s="65"/>
      <c r="AU648" s="65"/>
      <c r="AV648" s="65"/>
      <c r="AW648" s="65"/>
      <c r="AX648" s="65"/>
      <c r="AY648" s="65"/>
      <c r="AZ648" s="65"/>
    </row>
    <row r="649" spans="6:52" ht="18" customHeight="1" x14ac:dyDescent="0.3">
      <c r="F649" s="26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64"/>
      <c r="R649" s="64"/>
      <c r="S649" s="64"/>
      <c r="T649" s="64"/>
      <c r="U649" s="64"/>
      <c r="V649" s="64"/>
      <c r="W649" s="64"/>
      <c r="X649" s="64"/>
      <c r="Y649" s="64"/>
      <c r="Z649" s="64"/>
      <c r="AA649" s="64"/>
      <c r="AB649" s="64"/>
      <c r="AC649" s="64"/>
      <c r="AD649" s="64"/>
      <c r="AE649" s="64"/>
      <c r="AF649" s="64"/>
      <c r="AG649" s="64"/>
      <c r="AH649" s="64"/>
      <c r="AI649" s="64"/>
      <c r="AJ649" s="64"/>
      <c r="AK649" s="64"/>
      <c r="AL649" s="64"/>
      <c r="AM649" s="64"/>
      <c r="AN649" s="64"/>
      <c r="AO649" s="64"/>
      <c r="AP649" s="64"/>
      <c r="AQ649" s="64"/>
      <c r="AR649" s="64"/>
      <c r="AS649" s="64"/>
      <c r="AT649" s="64"/>
      <c r="AU649" s="64"/>
      <c r="AV649" s="64"/>
      <c r="AW649" s="64"/>
      <c r="AX649" s="64"/>
      <c r="AY649" s="64"/>
      <c r="AZ649" s="64"/>
    </row>
    <row r="650" spans="6:52" ht="18" customHeight="1" x14ac:dyDescent="0.3">
      <c r="F650" s="27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  <c r="AA650" s="65"/>
      <c r="AB650" s="65"/>
      <c r="AC650" s="65"/>
      <c r="AD650" s="65"/>
      <c r="AE650" s="65"/>
      <c r="AF650" s="65"/>
      <c r="AG650" s="65"/>
      <c r="AH650" s="65"/>
      <c r="AI650" s="65"/>
      <c r="AJ650" s="65"/>
      <c r="AK650" s="65"/>
      <c r="AL650" s="65"/>
      <c r="AM650" s="65"/>
      <c r="AN650" s="65"/>
      <c r="AO650" s="65"/>
      <c r="AP650" s="65"/>
      <c r="AQ650" s="65"/>
      <c r="AR650" s="65"/>
      <c r="AS650" s="65"/>
      <c r="AT650" s="65"/>
      <c r="AU650" s="65"/>
      <c r="AV650" s="65"/>
      <c r="AW650" s="65"/>
      <c r="AX650" s="65"/>
      <c r="AY650" s="65"/>
      <c r="AZ650" s="65"/>
    </row>
    <row r="651" spans="6:52" ht="18" customHeight="1" x14ac:dyDescent="0.3">
      <c r="F651" s="26"/>
      <c r="G651" s="64"/>
      <c r="H651" s="64"/>
      <c r="I651" s="64"/>
      <c r="J651" s="64"/>
      <c r="K651" s="64"/>
      <c r="L651" s="64"/>
      <c r="M651" s="64"/>
      <c r="N651" s="64"/>
      <c r="O651" s="64"/>
      <c r="P651" s="64"/>
      <c r="Q651" s="64"/>
      <c r="R651" s="64"/>
      <c r="S651" s="64"/>
      <c r="T651" s="64"/>
      <c r="U651" s="64"/>
      <c r="V651" s="64"/>
      <c r="W651" s="64"/>
      <c r="X651" s="64"/>
      <c r="Y651" s="64"/>
      <c r="Z651" s="64"/>
      <c r="AA651" s="64"/>
      <c r="AB651" s="64"/>
      <c r="AC651" s="64"/>
      <c r="AD651" s="64"/>
      <c r="AE651" s="64"/>
      <c r="AF651" s="64"/>
      <c r="AG651" s="64"/>
      <c r="AH651" s="64"/>
      <c r="AI651" s="64"/>
      <c r="AJ651" s="64"/>
      <c r="AK651" s="64"/>
      <c r="AL651" s="64"/>
      <c r="AM651" s="64"/>
      <c r="AN651" s="64"/>
      <c r="AO651" s="64"/>
      <c r="AP651" s="64"/>
      <c r="AQ651" s="64"/>
      <c r="AR651" s="64"/>
      <c r="AS651" s="64"/>
      <c r="AT651" s="64"/>
      <c r="AU651" s="64"/>
      <c r="AV651" s="64"/>
      <c r="AW651" s="64"/>
      <c r="AX651" s="64"/>
      <c r="AY651" s="64"/>
      <c r="AZ651" s="64"/>
    </row>
    <row r="652" spans="6:52" ht="18" customHeight="1" x14ac:dyDescent="0.3">
      <c r="F652" s="27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  <c r="AA652" s="65"/>
      <c r="AB652" s="65"/>
      <c r="AC652" s="65"/>
      <c r="AD652" s="65"/>
      <c r="AE652" s="65"/>
      <c r="AF652" s="65"/>
      <c r="AG652" s="65"/>
      <c r="AH652" s="65"/>
      <c r="AI652" s="65"/>
      <c r="AJ652" s="65"/>
      <c r="AK652" s="65"/>
      <c r="AL652" s="65"/>
      <c r="AM652" s="65"/>
      <c r="AN652" s="65"/>
      <c r="AO652" s="65"/>
      <c r="AP652" s="65"/>
      <c r="AQ652" s="65"/>
      <c r="AR652" s="65"/>
      <c r="AS652" s="65"/>
      <c r="AT652" s="65"/>
      <c r="AU652" s="65"/>
      <c r="AV652" s="65"/>
      <c r="AW652" s="65"/>
      <c r="AX652" s="65"/>
      <c r="AY652" s="65"/>
      <c r="AZ652" s="65"/>
    </row>
    <row r="653" spans="6:52" ht="18" customHeight="1" x14ac:dyDescent="0.3">
      <c r="F653" s="26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64"/>
      <c r="R653" s="64"/>
      <c r="S653" s="64"/>
      <c r="T653" s="64"/>
      <c r="U653" s="64"/>
      <c r="V653" s="64"/>
      <c r="W653" s="64"/>
      <c r="X653" s="64"/>
      <c r="Y653" s="64"/>
      <c r="Z653" s="64"/>
      <c r="AA653" s="64"/>
      <c r="AB653" s="64"/>
      <c r="AC653" s="64"/>
      <c r="AD653" s="64"/>
      <c r="AE653" s="64"/>
      <c r="AF653" s="64"/>
      <c r="AG653" s="64"/>
      <c r="AH653" s="64"/>
      <c r="AI653" s="64"/>
      <c r="AJ653" s="64"/>
      <c r="AK653" s="64"/>
      <c r="AL653" s="64"/>
      <c r="AM653" s="64"/>
      <c r="AN653" s="64"/>
      <c r="AO653" s="64"/>
      <c r="AP653" s="64"/>
      <c r="AQ653" s="64"/>
      <c r="AR653" s="64"/>
      <c r="AS653" s="64"/>
      <c r="AT653" s="64"/>
      <c r="AU653" s="64"/>
      <c r="AV653" s="64"/>
      <c r="AW653" s="64"/>
      <c r="AX653" s="64"/>
      <c r="AY653" s="64"/>
      <c r="AZ653" s="64"/>
    </row>
    <row r="654" spans="6:52" ht="18" customHeight="1" x14ac:dyDescent="0.3">
      <c r="F654" s="27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</row>
    <row r="655" spans="6:52" ht="18" customHeight="1" x14ac:dyDescent="0.3">
      <c r="F655" s="26"/>
      <c r="G655" s="64"/>
      <c r="H655" s="64"/>
      <c r="I655" s="64"/>
      <c r="J655" s="64"/>
      <c r="K655" s="64"/>
      <c r="L655" s="64"/>
      <c r="M655" s="64"/>
      <c r="N655" s="64"/>
      <c r="O655" s="64"/>
      <c r="P655" s="64"/>
      <c r="Q655" s="64"/>
      <c r="R655" s="64"/>
      <c r="S655" s="64"/>
      <c r="T655" s="64"/>
      <c r="U655" s="64"/>
      <c r="V655" s="64"/>
      <c r="W655" s="64"/>
      <c r="X655" s="64"/>
      <c r="Y655" s="64"/>
      <c r="Z655" s="64"/>
      <c r="AA655" s="64"/>
      <c r="AB655" s="64"/>
      <c r="AC655" s="64"/>
      <c r="AD655" s="64"/>
      <c r="AE655" s="64"/>
      <c r="AF655" s="64"/>
      <c r="AG655" s="64"/>
      <c r="AH655" s="64"/>
      <c r="AI655" s="64"/>
      <c r="AJ655" s="64"/>
      <c r="AK655" s="64"/>
      <c r="AL655" s="64"/>
      <c r="AM655" s="64"/>
      <c r="AN655" s="64"/>
      <c r="AO655" s="64"/>
      <c r="AP655" s="64"/>
      <c r="AQ655" s="64"/>
      <c r="AR655" s="64"/>
      <c r="AS655" s="64"/>
      <c r="AT655" s="64"/>
      <c r="AU655" s="64"/>
      <c r="AV655" s="64"/>
      <c r="AW655" s="64"/>
      <c r="AX655" s="64"/>
      <c r="AY655" s="64"/>
      <c r="AZ655" s="64"/>
    </row>
    <row r="656" spans="6:52" ht="18" customHeight="1" x14ac:dyDescent="0.3">
      <c r="F656" s="27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  <c r="AA656" s="65"/>
      <c r="AB656" s="65"/>
      <c r="AC656" s="65"/>
      <c r="AD656" s="65"/>
      <c r="AE656" s="65"/>
      <c r="AF656" s="65"/>
      <c r="AG656" s="65"/>
      <c r="AH656" s="65"/>
      <c r="AI656" s="65"/>
      <c r="AJ656" s="65"/>
      <c r="AK656" s="65"/>
      <c r="AL656" s="65"/>
      <c r="AM656" s="65"/>
      <c r="AN656" s="65"/>
      <c r="AO656" s="65"/>
      <c r="AP656" s="65"/>
      <c r="AQ656" s="65"/>
      <c r="AR656" s="65"/>
      <c r="AS656" s="65"/>
      <c r="AT656" s="65"/>
      <c r="AU656" s="65"/>
      <c r="AV656" s="65"/>
      <c r="AW656" s="65"/>
      <c r="AX656" s="65"/>
      <c r="AY656" s="65"/>
      <c r="AZ656" s="65"/>
    </row>
    <row r="657" spans="6:52" ht="18" customHeight="1" x14ac:dyDescent="0.3">
      <c r="F657" s="26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  <c r="AA657" s="64"/>
      <c r="AB657" s="64"/>
      <c r="AC657" s="64"/>
      <c r="AD657" s="64"/>
      <c r="AE657" s="64"/>
      <c r="AF657" s="64"/>
      <c r="AG657" s="64"/>
      <c r="AH657" s="64"/>
      <c r="AI657" s="64"/>
      <c r="AJ657" s="64"/>
      <c r="AK657" s="64"/>
      <c r="AL657" s="64"/>
      <c r="AM657" s="64"/>
      <c r="AN657" s="64"/>
      <c r="AO657" s="64"/>
      <c r="AP657" s="64"/>
      <c r="AQ657" s="64"/>
      <c r="AR657" s="64"/>
      <c r="AS657" s="64"/>
      <c r="AT657" s="64"/>
      <c r="AU657" s="64"/>
      <c r="AV657" s="64"/>
      <c r="AW657" s="64"/>
      <c r="AX657" s="64"/>
      <c r="AY657" s="64"/>
      <c r="AZ657" s="64"/>
    </row>
    <row r="658" spans="6:52" ht="18" customHeight="1" x14ac:dyDescent="0.3">
      <c r="F658" s="27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  <c r="AA658" s="65"/>
      <c r="AB658" s="65"/>
      <c r="AC658" s="65"/>
      <c r="AD658" s="65"/>
      <c r="AE658" s="65"/>
      <c r="AF658" s="65"/>
      <c r="AG658" s="65"/>
      <c r="AH658" s="65"/>
      <c r="AI658" s="65"/>
      <c r="AJ658" s="65"/>
      <c r="AK658" s="65"/>
      <c r="AL658" s="65"/>
      <c r="AM658" s="65"/>
      <c r="AN658" s="65"/>
      <c r="AO658" s="65"/>
      <c r="AP658" s="65"/>
      <c r="AQ658" s="65"/>
      <c r="AR658" s="65"/>
      <c r="AS658" s="65"/>
      <c r="AT658" s="65"/>
      <c r="AU658" s="65"/>
      <c r="AV658" s="65"/>
      <c r="AW658" s="65"/>
      <c r="AX658" s="65"/>
      <c r="AY658" s="65"/>
      <c r="AZ658" s="65"/>
    </row>
    <row r="659" spans="6:52" ht="18" customHeight="1" x14ac:dyDescent="0.3">
      <c r="F659" s="26"/>
      <c r="G659" s="64"/>
      <c r="H659" s="64"/>
      <c r="I659" s="64"/>
      <c r="J659" s="64"/>
      <c r="K659" s="64"/>
      <c r="L659" s="64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  <c r="AA659" s="64"/>
      <c r="AB659" s="64"/>
      <c r="AC659" s="64"/>
      <c r="AD659" s="64"/>
      <c r="AE659" s="64"/>
      <c r="AF659" s="64"/>
      <c r="AG659" s="64"/>
      <c r="AH659" s="64"/>
      <c r="AI659" s="64"/>
      <c r="AJ659" s="64"/>
      <c r="AK659" s="64"/>
      <c r="AL659" s="64"/>
      <c r="AM659" s="64"/>
      <c r="AN659" s="64"/>
      <c r="AO659" s="64"/>
      <c r="AP659" s="64"/>
      <c r="AQ659" s="64"/>
      <c r="AR659" s="64"/>
      <c r="AS659" s="64"/>
      <c r="AT659" s="64"/>
      <c r="AU659" s="64"/>
      <c r="AV659" s="64"/>
      <c r="AW659" s="64"/>
      <c r="AX659" s="64"/>
      <c r="AY659" s="64"/>
      <c r="AZ659" s="64"/>
    </row>
    <row r="660" spans="6:52" ht="18" customHeight="1" x14ac:dyDescent="0.3">
      <c r="F660" s="27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  <c r="AA660" s="65"/>
      <c r="AB660" s="65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65"/>
      <c r="AP660" s="65"/>
      <c r="AQ660" s="65"/>
      <c r="AR660" s="65"/>
      <c r="AS660" s="65"/>
      <c r="AT660" s="65"/>
      <c r="AU660" s="65"/>
      <c r="AV660" s="65"/>
      <c r="AW660" s="65"/>
      <c r="AX660" s="65"/>
      <c r="AY660" s="65"/>
      <c r="AZ660" s="65"/>
    </row>
    <row r="661" spans="6:52" ht="18" customHeight="1" x14ac:dyDescent="0.3">
      <c r="F661" s="26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64"/>
      <c r="AF661" s="64"/>
      <c r="AG661" s="64"/>
      <c r="AH661" s="64"/>
      <c r="AI661" s="64"/>
      <c r="AJ661" s="64"/>
      <c r="AK661" s="64"/>
      <c r="AL661" s="64"/>
      <c r="AM661" s="64"/>
      <c r="AN661" s="64"/>
      <c r="AO661" s="64"/>
      <c r="AP661" s="64"/>
      <c r="AQ661" s="64"/>
      <c r="AR661" s="64"/>
      <c r="AS661" s="64"/>
      <c r="AT661" s="64"/>
      <c r="AU661" s="64"/>
      <c r="AV661" s="64"/>
      <c r="AW661" s="64"/>
      <c r="AX661" s="64"/>
      <c r="AY661" s="64"/>
      <c r="AZ661" s="64"/>
    </row>
    <row r="662" spans="6:52" ht="18" customHeight="1" x14ac:dyDescent="0.3">
      <c r="F662" s="27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  <c r="AA662" s="65"/>
      <c r="AB662" s="65"/>
      <c r="AC662" s="65"/>
      <c r="AD662" s="65"/>
      <c r="AE662" s="65"/>
      <c r="AF662" s="65"/>
      <c r="AG662" s="65"/>
      <c r="AH662" s="65"/>
      <c r="AI662" s="65"/>
      <c r="AJ662" s="65"/>
      <c r="AK662" s="65"/>
      <c r="AL662" s="65"/>
      <c r="AM662" s="65"/>
      <c r="AN662" s="65"/>
      <c r="AO662" s="65"/>
      <c r="AP662" s="65"/>
      <c r="AQ662" s="65"/>
      <c r="AR662" s="65"/>
      <c r="AS662" s="65"/>
      <c r="AT662" s="65"/>
      <c r="AU662" s="65"/>
      <c r="AV662" s="65"/>
      <c r="AW662" s="65"/>
      <c r="AX662" s="65"/>
      <c r="AY662" s="65"/>
      <c r="AZ662" s="65"/>
    </row>
    <row r="663" spans="6:52" ht="18" customHeight="1" x14ac:dyDescent="0.3">
      <c r="F663" s="26"/>
      <c r="G663" s="64"/>
      <c r="H663" s="64"/>
      <c r="I663" s="64"/>
      <c r="J663" s="64"/>
      <c r="K663" s="64"/>
      <c r="L663" s="64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  <c r="AA663" s="64"/>
      <c r="AB663" s="64"/>
      <c r="AC663" s="64"/>
      <c r="AD663" s="64"/>
      <c r="AE663" s="64"/>
      <c r="AF663" s="64"/>
      <c r="AG663" s="64"/>
      <c r="AH663" s="64"/>
      <c r="AI663" s="64"/>
      <c r="AJ663" s="64"/>
      <c r="AK663" s="64"/>
      <c r="AL663" s="64"/>
      <c r="AM663" s="64"/>
      <c r="AN663" s="64"/>
      <c r="AO663" s="64"/>
      <c r="AP663" s="64"/>
      <c r="AQ663" s="64"/>
      <c r="AR663" s="64"/>
      <c r="AS663" s="64"/>
      <c r="AT663" s="64"/>
      <c r="AU663" s="64"/>
      <c r="AV663" s="64"/>
      <c r="AW663" s="64"/>
      <c r="AX663" s="64"/>
      <c r="AY663" s="64"/>
      <c r="AZ663" s="64"/>
    </row>
    <row r="664" spans="6:52" ht="18" customHeight="1" x14ac:dyDescent="0.3">
      <c r="F664" s="27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  <c r="AA664" s="65"/>
      <c r="AB664" s="65"/>
      <c r="AC664" s="65"/>
      <c r="AD664" s="65"/>
      <c r="AE664" s="65"/>
      <c r="AF664" s="65"/>
      <c r="AG664" s="65"/>
      <c r="AH664" s="65"/>
      <c r="AI664" s="65"/>
      <c r="AJ664" s="65"/>
      <c r="AK664" s="65"/>
      <c r="AL664" s="65"/>
      <c r="AM664" s="65"/>
      <c r="AN664" s="65"/>
      <c r="AO664" s="65"/>
      <c r="AP664" s="65"/>
      <c r="AQ664" s="65"/>
      <c r="AR664" s="65"/>
      <c r="AS664" s="65"/>
      <c r="AT664" s="65"/>
      <c r="AU664" s="65"/>
      <c r="AV664" s="65"/>
      <c r="AW664" s="65"/>
      <c r="AX664" s="65"/>
      <c r="AY664" s="65"/>
      <c r="AZ664" s="65"/>
    </row>
    <row r="665" spans="6:52" ht="18" customHeight="1" x14ac:dyDescent="0.3">
      <c r="F665" s="26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64"/>
      <c r="U665" s="64"/>
      <c r="V665" s="64"/>
      <c r="W665" s="64"/>
      <c r="X665" s="64"/>
      <c r="Y665" s="64"/>
      <c r="Z665" s="64"/>
      <c r="AA665" s="64"/>
      <c r="AB665" s="64"/>
      <c r="AC665" s="64"/>
      <c r="AD665" s="64"/>
      <c r="AE665" s="64"/>
      <c r="AF665" s="64"/>
      <c r="AG665" s="64"/>
      <c r="AH665" s="64"/>
      <c r="AI665" s="64"/>
      <c r="AJ665" s="64"/>
      <c r="AK665" s="64"/>
      <c r="AL665" s="64"/>
      <c r="AM665" s="64"/>
      <c r="AN665" s="64"/>
      <c r="AO665" s="64"/>
      <c r="AP665" s="64"/>
      <c r="AQ665" s="64"/>
      <c r="AR665" s="64"/>
      <c r="AS665" s="64"/>
      <c r="AT665" s="64"/>
      <c r="AU665" s="64"/>
      <c r="AV665" s="64"/>
      <c r="AW665" s="64"/>
      <c r="AX665" s="64"/>
      <c r="AY665" s="64"/>
      <c r="AZ665" s="64"/>
    </row>
    <row r="666" spans="6:52" ht="18" customHeight="1" x14ac:dyDescent="0.3">
      <c r="F666" s="27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  <c r="AA666" s="65"/>
      <c r="AB666" s="65"/>
      <c r="AC666" s="65"/>
      <c r="AD666" s="65"/>
      <c r="AE666" s="65"/>
      <c r="AF666" s="65"/>
      <c r="AG666" s="65"/>
      <c r="AH666" s="65"/>
      <c r="AI666" s="65"/>
      <c r="AJ666" s="65"/>
      <c r="AK666" s="65"/>
      <c r="AL666" s="65"/>
      <c r="AM666" s="65"/>
      <c r="AN666" s="65"/>
      <c r="AO666" s="65"/>
      <c r="AP666" s="65"/>
      <c r="AQ666" s="65"/>
      <c r="AR666" s="65"/>
      <c r="AS666" s="65"/>
      <c r="AT666" s="65"/>
      <c r="AU666" s="65"/>
      <c r="AV666" s="65"/>
      <c r="AW666" s="65"/>
      <c r="AX666" s="65"/>
      <c r="AY666" s="65"/>
      <c r="AZ666" s="65"/>
    </row>
    <row r="667" spans="6:52" ht="18" customHeight="1" x14ac:dyDescent="0.3">
      <c r="F667" s="26"/>
      <c r="G667" s="64"/>
      <c r="H667" s="64"/>
      <c r="I667" s="64"/>
      <c r="J667" s="64"/>
      <c r="K667" s="64"/>
      <c r="L667" s="64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  <c r="AA667" s="64"/>
      <c r="AB667" s="64"/>
      <c r="AC667" s="64"/>
      <c r="AD667" s="64"/>
      <c r="AE667" s="64"/>
      <c r="AF667" s="64"/>
      <c r="AG667" s="64"/>
      <c r="AH667" s="64"/>
      <c r="AI667" s="64"/>
      <c r="AJ667" s="64"/>
      <c r="AK667" s="64"/>
      <c r="AL667" s="64"/>
      <c r="AM667" s="64"/>
      <c r="AN667" s="64"/>
      <c r="AO667" s="64"/>
      <c r="AP667" s="64"/>
      <c r="AQ667" s="64"/>
      <c r="AR667" s="64"/>
      <c r="AS667" s="64"/>
      <c r="AT667" s="64"/>
      <c r="AU667" s="64"/>
      <c r="AV667" s="64"/>
      <c r="AW667" s="64"/>
      <c r="AX667" s="64"/>
      <c r="AY667" s="64"/>
      <c r="AZ667" s="64"/>
    </row>
    <row r="668" spans="6:52" ht="18" customHeight="1" x14ac:dyDescent="0.3">
      <c r="F668" s="27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  <c r="AA668" s="65"/>
      <c r="AB668" s="65"/>
      <c r="AC668" s="65"/>
      <c r="AD668" s="65"/>
      <c r="AE668" s="65"/>
      <c r="AF668" s="65"/>
      <c r="AG668" s="65"/>
      <c r="AH668" s="65"/>
      <c r="AI668" s="65"/>
      <c r="AJ668" s="65"/>
      <c r="AK668" s="65"/>
      <c r="AL668" s="65"/>
      <c r="AM668" s="65"/>
      <c r="AN668" s="65"/>
      <c r="AO668" s="65"/>
      <c r="AP668" s="65"/>
      <c r="AQ668" s="65"/>
      <c r="AR668" s="65"/>
      <c r="AS668" s="65"/>
      <c r="AT668" s="65"/>
      <c r="AU668" s="65"/>
      <c r="AV668" s="65"/>
      <c r="AW668" s="65"/>
      <c r="AX668" s="65"/>
      <c r="AY668" s="65"/>
      <c r="AZ668" s="65"/>
    </row>
    <row r="669" spans="6:52" ht="18" customHeight="1" x14ac:dyDescent="0.3">
      <c r="F669" s="26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64"/>
      <c r="Y669" s="64"/>
      <c r="Z669" s="64"/>
      <c r="AA669" s="64"/>
      <c r="AB669" s="64"/>
      <c r="AC669" s="64"/>
      <c r="AD669" s="64"/>
      <c r="AE669" s="64"/>
      <c r="AF669" s="64"/>
      <c r="AG669" s="64"/>
      <c r="AH669" s="64"/>
      <c r="AI669" s="64"/>
      <c r="AJ669" s="64"/>
      <c r="AK669" s="64"/>
      <c r="AL669" s="64"/>
      <c r="AM669" s="64"/>
      <c r="AN669" s="64"/>
      <c r="AO669" s="64"/>
      <c r="AP669" s="64"/>
      <c r="AQ669" s="64"/>
      <c r="AR669" s="64"/>
      <c r="AS669" s="64"/>
      <c r="AT669" s="64"/>
      <c r="AU669" s="64"/>
      <c r="AV669" s="64"/>
      <c r="AW669" s="64"/>
      <c r="AX669" s="64"/>
      <c r="AY669" s="64"/>
      <c r="AZ669" s="64"/>
    </row>
    <row r="670" spans="6:52" ht="18" customHeight="1" x14ac:dyDescent="0.3">
      <c r="F670" s="27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</row>
    <row r="671" spans="6:52" ht="18" customHeight="1" x14ac:dyDescent="0.3">
      <c r="F671" s="26"/>
      <c r="G671" s="64"/>
      <c r="H671" s="64"/>
      <c r="I671" s="64"/>
      <c r="J671" s="64"/>
      <c r="K671" s="64"/>
      <c r="L671" s="64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64"/>
      <c r="Y671" s="64"/>
      <c r="Z671" s="64"/>
      <c r="AA671" s="64"/>
      <c r="AB671" s="64"/>
      <c r="AC671" s="64"/>
      <c r="AD671" s="64"/>
      <c r="AE671" s="64"/>
      <c r="AF671" s="64"/>
      <c r="AG671" s="64"/>
      <c r="AH671" s="64"/>
      <c r="AI671" s="64"/>
      <c r="AJ671" s="64"/>
      <c r="AK671" s="64"/>
      <c r="AL671" s="64"/>
      <c r="AM671" s="64"/>
      <c r="AN671" s="64"/>
      <c r="AO671" s="64"/>
      <c r="AP671" s="64"/>
      <c r="AQ671" s="64"/>
      <c r="AR671" s="64"/>
      <c r="AS671" s="64"/>
      <c r="AT671" s="64"/>
      <c r="AU671" s="64"/>
      <c r="AV671" s="64"/>
      <c r="AW671" s="64"/>
      <c r="AX671" s="64"/>
      <c r="AY671" s="64"/>
      <c r="AZ671" s="64"/>
    </row>
    <row r="672" spans="6:52" ht="18" customHeight="1" x14ac:dyDescent="0.3">
      <c r="F672" s="27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</row>
    <row r="673" spans="6:52" ht="18" customHeight="1" x14ac:dyDescent="0.3">
      <c r="F673" s="26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64"/>
      <c r="Y673" s="64"/>
      <c r="Z673" s="64"/>
      <c r="AA673" s="64"/>
      <c r="AB673" s="64"/>
      <c r="AC673" s="64"/>
      <c r="AD673" s="64"/>
      <c r="AE673" s="64"/>
      <c r="AF673" s="64"/>
      <c r="AG673" s="64"/>
      <c r="AH673" s="64"/>
      <c r="AI673" s="64"/>
      <c r="AJ673" s="64"/>
      <c r="AK673" s="64"/>
      <c r="AL673" s="64"/>
      <c r="AM673" s="64"/>
      <c r="AN673" s="64"/>
      <c r="AO673" s="64"/>
      <c r="AP673" s="64"/>
      <c r="AQ673" s="64"/>
      <c r="AR673" s="64"/>
      <c r="AS673" s="64"/>
      <c r="AT673" s="64"/>
      <c r="AU673" s="64"/>
      <c r="AV673" s="64"/>
      <c r="AW673" s="64"/>
      <c r="AX673" s="64"/>
      <c r="AY673" s="64"/>
      <c r="AZ673" s="64"/>
    </row>
    <row r="674" spans="6:52" ht="18" customHeight="1" x14ac:dyDescent="0.3">
      <c r="F674" s="27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</row>
    <row r="675" spans="6:52" ht="18" customHeight="1" x14ac:dyDescent="0.3">
      <c r="F675" s="26"/>
      <c r="G675" s="64"/>
      <c r="H675" s="64"/>
      <c r="I675" s="64"/>
      <c r="J675" s="64"/>
      <c r="K675" s="64"/>
      <c r="L675" s="64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64"/>
      <c r="Y675" s="64"/>
      <c r="Z675" s="64"/>
      <c r="AA675" s="64"/>
      <c r="AB675" s="64"/>
      <c r="AC675" s="64"/>
      <c r="AD675" s="64"/>
      <c r="AE675" s="64"/>
      <c r="AF675" s="64"/>
      <c r="AG675" s="64"/>
      <c r="AH675" s="64"/>
      <c r="AI675" s="64"/>
      <c r="AJ675" s="64"/>
      <c r="AK675" s="64"/>
      <c r="AL675" s="64"/>
      <c r="AM675" s="64"/>
      <c r="AN675" s="64"/>
      <c r="AO675" s="64"/>
      <c r="AP675" s="64"/>
      <c r="AQ675" s="64"/>
      <c r="AR675" s="64"/>
      <c r="AS675" s="64"/>
      <c r="AT675" s="64"/>
      <c r="AU675" s="64"/>
      <c r="AV675" s="64"/>
      <c r="AW675" s="64"/>
      <c r="AX675" s="64"/>
      <c r="AY675" s="64"/>
      <c r="AZ675" s="64"/>
    </row>
    <row r="676" spans="6:52" ht="18" customHeight="1" x14ac:dyDescent="0.3">
      <c r="F676" s="27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</row>
    <row r="677" spans="6:52" ht="18" customHeight="1" x14ac:dyDescent="0.3">
      <c r="F677" s="26"/>
      <c r="G677" s="64"/>
      <c r="H677" s="64"/>
      <c r="I677" s="64"/>
      <c r="J677" s="64"/>
      <c r="K677" s="64"/>
      <c r="L677" s="64"/>
      <c r="M677" s="64"/>
      <c r="N677" s="64"/>
      <c r="O677" s="64"/>
      <c r="P677" s="64"/>
      <c r="Q677" s="64"/>
      <c r="R677" s="64"/>
      <c r="S677" s="64"/>
      <c r="T677" s="64"/>
      <c r="U677" s="64"/>
      <c r="V677" s="64"/>
      <c r="W677" s="64"/>
      <c r="X677" s="64"/>
      <c r="Y677" s="64"/>
      <c r="Z677" s="64"/>
      <c r="AA677" s="64"/>
      <c r="AB677" s="64"/>
      <c r="AC677" s="64"/>
      <c r="AD677" s="64"/>
      <c r="AE677" s="64"/>
      <c r="AF677" s="64"/>
      <c r="AG677" s="64"/>
      <c r="AH677" s="64"/>
      <c r="AI677" s="64"/>
      <c r="AJ677" s="64"/>
      <c r="AK677" s="64"/>
      <c r="AL677" s="64"/>
      <c r="AM677" s="64"/>
      <c r="AN677" s="64"/>
      <c r="AO677" s="64"/>
      <c r="AP677" s="64"/>
      <c r="AQ677" s="64"/>
      <c r="AR677" s="64"/>
      <c r="AS677" s="64"/>
      <c r="AT677" s="64"/>
      <c r="AU677" s="64"/>
      <c r="AV677" s="64"/>
      <c r="AW677" s="64"/>
      <c r="AX677" s="64"/>
      <c r="AY677" s="64"/>
      <c r="AZ677" s="64"/>
    </row>
    <row r="678" spans="6:52" ht="18" customHeight="1" x14ac:dyDescent="0.3">
      <c r="F678" s="27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</row>
    <row r="679" spans="6:52" ht="18" customHeight="1" x14ac:dyDescent="0.3">
      <c r="F679" s="26"/>
      <c r="G679" s="64"/>
      <c r="H679" s="64"/>
      <c r="I679" s="64"/>
      <c r="J679" s="64"/>
      <c r="K679" s="64"/>
      <c r="L679" s="64"/>
      <c r="M679" s="64"/>
      <c r="N679" s="64"/>
      <c r="O679" s="64"/>
      <c r="P679" s="64"/>
      <c r="Q679" s="64"/>
      <c r="R679" s="64"/>
      <c r="S679" s="64"/>
      <c r="T679" s="64"/>
      <c r="U679" s="64"/>
      <c r="V679" s="64"/>
      <c r="W679" s="64"/>
      <c r="X679" s="64"/>
      <c r="Y679" s="64"/>
      <c r="Z679" s="64"/>
      <c r="AA679" s="64"/>
      <c r="AB679" s="64"/>
      <c r="AC679" s="64"/>
      <c r="AD679" s="64"/>
      <c r="AE679" s="64"/>
      <c r="AF679" s="64"/>
      <c r="AG679" s="64"/>
      <c r="AH679" s="64"/>
      <c r="AI679" s="64"/>
      <c r="AJ679" s="64"/>
      <c r="AK679" s="64"/>
      <c r="AL679" s="64"/>
      <c r="AM679" s="64"/>
      <c r="AN679" s="64"/>
      <c r="AO679" s="64"/>
      <c r="AP679" s="64"/>
      <c r="AQ679" s="64"/>
      <c r="AR679" s="64"/>
      <c r="AS679" s="64"/>
      <c r="AT679" s="64"/>
      <c r="AU679" s="64"/>
      <c r="AV679" s="64"/>
      <c r="AW679" s="64"/>
      <c r="AX679" s="64"/>
      <c r="AY679" s="64"/>
      <c r="AZ679" s="64"/>
    </row>
    <row r="680" spans="6:52" ht="18" customHeight="1" x14ac:dyDescent="0.3">
      <c r="F680" s="27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</row>
    <row r="681" spans="6:52" ht="18" customHeight="1" x14ac:dyDescent="0.3">
      <c r="F681" s="26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64"/>
      <c r="U681" s="64"/>
      <c r="V681" s="64"/>
      <c r="W681" s="64"/>
      <c r="X681" s="64"/>
      <c r="Y681" s="64"/>
      <c r="Z681" s="64"/>
      <c r="AA681" s="64"/>
      <c r="AB681" s="64"/>
      <c r="AC681" s="64"/>
      <c r="AD681" s="64"/>
      <c r="AE681" s="64"/>
      <c r="AF681" s="64"/>
      <c r="AG681" s="64"/>
      <c r="AH681" s="64"/>
      <c r="AI681" s="64"/>
      <c r="AJ681" s="64"/>
      <c r="AK681" s="64"/>
      <c r="AL681" s="64"/>
      <c r="AM681" s="64"/>
      <c r="AN681" s="64"/>
      <c r="AO681" s="64"/>
      <c r="AP681" s="64"/>
      <c r="AQ681" s="64"/>
      <c r="AR681" s="64"/>
      <c r="AS681" s="64"/>
      <c r="AT681" s="64"/>
      <c r="AU681" s="64"/>
      <c r="AV681" s="64"/>
      <c r="AW681" s="64"/>
      <c r="AX681" s="64"/>
      <c r="AY681" s="64"/>
      <c r="AZ681" s="64"/>
    </row>
    <row r="682" spans="6:52" ht="18" customHeight="1" x14ac:dyDescent="0.3">
      <c r="F682" s="27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</row>
    <row r="683" spans="6:52" ht="18" customHeight="1" x14ac:dyDescent="0.3">
      <c r="F683" s="26"/>
      <c r="G683" s="64"/>
      <c r="H683" s="64"/>
      <c r="I683" s="64"/>
      <c r="J683" s="64"/>
      <c r="K683" s="64"/>
      <c r="L683" s="64"/>
      <c r="M683" s="64"/>
      <c r="N683" s="64"/>
      <c r="O683" s="64"/>
      <c r="P683" s="64"/>
      <c r="Q683" s="64"/>
      <c r="R683" s="64"/>
      <c r="S683" s="64"/>
      <c r="T683" s="64"/>
      <c r="U683" s="64"/>
      <c r="V683" s="64"/>
      <c r="W683" s="64"/>
      <c r="X683" s="64"/>
      <c r="Y683" s="64"/>
      <c r="Z683" s="64"/>
      <c r="AA683" s="64"/>
      <c r="AB683" s="64"/>
      <c r="AC683" s="64"/>
      <c r="AD683" s="64"/>
      <c r="AE683" s="64"/>
      <c r="AF683" s="64"/>
      <c r="AG683" s="64"/>
      <c r="AH683" s="64"/>
      <c r="AI683" s="64"/>
      <c r="AJ683" s="64"/>
      <c r="AK683" s="64"/>
      <c r="AL683" s="64"/>
      <c r="AM683" s="64"/>
      <c r="AN683" s="64"/>
      <c r="AO683" s="64"/>
      <c r="AP683" s="64"/>
      <c r="AQ683" s="64"/>
      <c r="AR683" s="64"/>
      <c r="AS683" s="64"/>
      <c r="AT683" s="64"/>
      <c r="AU683" s="64"/>
      <c r="AV683" s="64"/>
      <c r="AW683" s="64"/>
      <c r="AX683" s="64"/>
      <c r="AY683" s="64"/>
      <c r="AZ683" s="64"/>
    </row>
    <row r="684" spans="6:52" ht="18" customHeight="1" x14ac:dyDescent="0.3">
      <c r="F684" s="27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</row>
    <row r="685" spans="6:52" ht="18" customHeight="1" x14ac:dyDescent="0.3">
      <c r="F685" s="26"/>
      <c r="G685" s="64"/>
      <c r="H685" s="64"/>
      <c r="I685" s="64"/>
      <c r="J685" s="64"/>
      <c r="K685" s="64"/>
      <c r="L685" s="64"/>
      <c r="M685" s="64"/>
      <c r="N685" s="64"/>
      <c r="O685" s="64"/>
      <c r="P685" s="64"/>
      <c r="Q685" s="64"/>
      <c r="R685" s="64"/>
      <c r="S685" s="64"/>
      <c r="T685" s="64"/>
      <c r="U685" s="64"/>
      <c r="V685" s="64"/>
      <c r="W685" s="64"/>
      <c r="X685" s="64"/>
      <c r="Y685" s="64"/>
      <c r="Z685" s="64"/>
      <c r="AA685" s="64"/>
      <c r="AB685" s="64"/>
      <c r="AC685" s="64"/>
      <c r="AD685" s="64"/>
      <c r="AE685" s="64"/>
      <c r="AF685" s="64"/>
      <c r="AG685" s="64"/>
      <c r="AH685" s="64"/>
      <c r="AI685" s="64"/>
      <c r="AJ685" s="64"/>
      <c r="AK685" s="64"/>
      <c r="AL685" s="64"/>
      <c r="AM685" s="64"/>
      <c r="AN685" s="64"/>
      <c r="AO685" s="64"/>
      <c r="AP685" s="64"/>
      <c r="AQ685" s="64"/>
      <c r="AR685" s="64"/>
      <c r="AS685" s="64"/>
      <c r="AT685" s="64"/>
      <c r="AU685" s="64"/>
      <c r="AV685" s="64"/>
      <c r="AW685" s="64"/>
      <c r="AX685" s="64"/>
      <c r="AY685" s="64"/>
      <c r="AZ685" s="64"/>
    </row>
    <row r="686" spans="6:52" ht="18" customHeight="1" x14ac:dyDescent="0.3">
      <c r="F686" s="27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</row>
    <row r="687" spans="6:52" ht="18" customHeight="1" x14ac:dyDescent="0.3">
      <c r="F687" s="26"/>
      <c r="G687" s="64"/>
      <c r="H687" s="64"/>
      <c r="I687" s="64"/>
      <c r="J687" s="64"/>
      <c r="K687" s="64"/>
      <c r="L687" s="64"/>
      <c r="M687" s="64"/>
      <c r="N687" s="64"/>
      <c r="O687" s="64"/>
      <c r="P687" s="64"/>
      <c r="Q687" s="64"/>
      <c r="R687" s="64"/>
      <c r="S687" s="64"/>
      <c r="T687" s="64"/>
      <c r="U687" s="64"/>
      <c r="V687" s="64"/>
      <c r="W687" s="64"/>
      <c r="X687" s="64"/>
      <c r="Y687" s="64"/>
      <c r="Z687" s="64"/>
      <c r="AA687" s="64"/>
      <c r="AB687" s="64"/>
      <c r="AC687" s="64"/>
      <c r="AD687" s="64"/>
      <c r="AE687" s="64"/>
      <c r="AF687" s="64"/>
      <c r="AG687" s="64"/>
      <c r="AH687" s="64"/>
      <c r="AI687" s="64"/>
      <c r="AJ687" s="64"/>
      <c r="AK687" s="64"/>
      <c r="AL687" s="64"/>
      <c r="AM687" s="64"/>
      <c r="AN687" s="64"/>
      <c r="AO687" s="64"/>
      <c r="AP687" s="64"/>
      <c r="AQ687" s="64"/>
      <c r="AR687" s="64"/>
      <c r="AS687" s="64"/>
      <c r="AT687" s="64"/>
      <c r="AU687" s="64"/>
      <c r="AV687" s="64"/>
      <c r="AW687" s="64"/>
      <c r="AX687" s="64"/>
      <c r="AY687" s="64"/>
      <c r="AZ687" s="64"/>
    </row>
    <row r="688" spans="6:52" ht="18" customHeight="1" x14ac:dyDescent="0.3">
      <c r="F688" s="27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</row>
    <row r="689" spans="6:52" ht="18" customHeight="1" x14ac:dyDescent="0.3">
      <c r="F689" s="26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64"/>
      <c r="U689" s="64"/>
      <c r="V689" s="64"/>
      <c r="W689" s="64"/>
      <c r="X689" s="64"/>
      <c r="Y689" s="64"/>
      <c r="Z689" s="64"/>
      <c r="AA689" s="64"/>
      <c r="AB689" s="64"/>
      <c r="AC689" s="64"/>
      <c r="AD689" s="64"/>
      <c r="AE689" s="64"/>
      <c r="AF689" s="64"/>
      <c r="AG689" s="64"/>
      <c r="AH689" s="64"/>
      <c r="AI689" s="64"/>
      <c r="AJ689" s="64"/>
      <c r="AK689" s="64"/>
      <c r="AL689" s="64"/>
      <c r="AM689" s="64"/>
      <c r="AN689" s="64"/>
      <c r="AO689" s="64"/>
      <c r="AP689" s="64"/>
      <c r="AQ689" s="64"/>
      <c r="AR689" s="64"/>
      <c r="AS689" s="64"/>
      <c r="AT689" s="64"/>
      <c r="AU689" s="64"/>
      <c r="AV689" s="64"/>
      <c r="AW689" s="64"/>
      <c r="AX689" s="64"/>
      <c r="AY689" s="64"/>
      <c r="AZ689" s="64"/>
    </row>
    <row r="690" spans="6:52" ht="18" customHeight="1" x14ac:dyDescent="0.3">
      <c r="F690" s="27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</row>
    <row r="691" spans="6:52" ht="18" customHeight="1" x14ac:dyDescent="0.3">
      <c r="F691" s="26"/>
      <c r="G691" s="64"/>
      <c r="H691" s="64"/>
      <c r="I691" s="64"/>
      <c r="J691" s="64"/>
      <c r="K691" s="64"/>
      <c r="L691" s="64"/>
      <c r="M691" s="64"/>
      <c r="N691" s="64"/>
      <c r="O691" s="64"/>
      <c r="P691" s="64"/>
      <c r="Q691" s="64"/>
      <c r="R691" s="64"/>
      <c r="S691" s="64"/>
      <c r="T691" s="64"/>
      <c r="U691" s="64"/>
      <c r="V691" s="64"/>
      <c r="W691" s="64"/>
      <c r="X691" s="64"/>
      <c r="Y691" s="64"/>
      <c r="Z691" s="64"/>
      <c r="AA691" s="64"/>
      <c r="AB691" s="64"/>
      <c r="AC691" s="64"/>
      <c r="AD691" s="64"/>
      <c r="AE691" s="64"/>
      <c r="AF691" s="64"/>
      <c r="AG691" s="64"/>
      <c r="AH691" s="64"/>
      <c r="AI691" s="64"/>
      <c r="AJ691" s="64"/>
      <c r="AK691" s="64"/>
      <c r="AL691" s="64"/>
      <c r="AM691" s="64"/>
      <c r="AN691" s="64"/>
      <c r="AO691" s="64"/>
      <c r="AP691" s="64"/>
      <c r="AQ691" s="64"/>
      <c r="AR691" s="64"/>
      <c r="AS691" s="64"/>
      <c r="AT691" s="64"/>
      <c r="AU691" s="64"/>
      <c r="AV691" s="64"/>
      <c r="AW691" s="64"/>
      <c r="AX691" s="64"/>
      <c r="AY691" s="64"/>
      <c r="AZ691" s="64"/>
    </row>
    <row r="692" spans="6:52" ht="18" customHeight="1" x14ac:dyDescent="0.3">
      <c r="F692" s="27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</row>
    <row r="693" spans="6:52" ht="18" customHeight="1" x14ac:dyDescent="0.3">
      <c r="F693" s="26"/>
      <c r="G693" s="64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64"/>
      <c r="U693" s="64"/>
      <c r="V693" s="64"/>
      <c r="W693" s="64"/>
      <c r="X693" s="64"/>
      <c r="Y693" s="64"/>
      <c r="Z693" s="64"/>
      <c r="AA693" s="64"/>
      <c r="AB693" s="64"/>
      <c r="AC693" s="64"/>
      <c r="AD693" s="64"/>
      <c r="AE693" s="64"/>
      <c r="AF693" s="64"/>
      <c r="AG693" s="64"/>
      <c r="AH693" s="64"/>
      <c r="AI693" s="64"/>
      <c r="AJ693" s="64"/>
      <c r="AK693" s="64"/>
      <c r="AL693" s="64"/>
      <c r="AM693" s="64"/>
      <c r="AN693" s="64"/>
      <c r="AO693" s="64"/>
      <c r="AP693" s="64"/>
      <c r="AQ693" s="64"/>
      <c r="AR693" s="64"/>
      <c r="AS693" s="64"/>
      <c r="AT693" s="64"/>
      <c r="AU693" s="64"/>
      <c r="AV693" s="64"/>
      <c r="AW693" s="64"/>
      <c r="AX693" s="64"/>
      <c r="AY693" s="64"/>
      <c r="AZ693" s="64"/>
    </row>
    <row r="694" spans="6:52" ht="18" customHeight="1" x14ac:dyDescent="0.3">
      <c r="F694" s="27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  <c r="AA694" s="65"/>
      <c r="AB694" s="65"/>
      <c r="AC694" s="65"/>
      <c r="AD694" s="65"/>
      <c r="AE694" s="65"/>
      <c r="AF694" s="65"/>
      <c r="AG694" s="65"/>
      <c r="AH694" s="65"/>
      <c r="AI694" s="65"/>
      <c r="AJ694" s="65"/>
      <c r="AK694" s="65"/>
      <c r="AL694" s="65"/>
      <c r="AM694" s="65"/>
      <c r="AN694" s="65"/>
      <c r="AO694" s="65"/>
      <c r="AP694" s="65"/>
      <c r="AQ694" s="65"/>
      <c r="AR694" s="65"/>
      <c r="AS694" s="65"/>
      <c r="AT694" s="65"/>
      <c r="AU694" s="65"/>
      <c r="AV694" s="65"/>
      <c r="AW694" s="65"/>
      <c r="AX694" s="65"/>
      <c r="AY694" s="65"/>
      <c r="AZ694" s="65"/>
    </row>
    <row r="695" spans="6:52" ht="18" customHeight="1" x14ac:dyDescent="0.3">
      <c r="F695" s="26"/>
      <c r="G695" s="64"/>
      <c r="H695" s="64"/>
      <c r="I695" s="64"/>
      <c r="J695" s="64"/>
      <c r="K695" s="64"/>
      <c r="L695" s="64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  <c r="AA695" s="64"/>
      <c r="AB695" s="64"/>
      <c r="AC695" s="64"/>
      <c r="AD695" s="64"/>
      <c r="AE695" s="64"/>
      <c r="AF695" s="64"/>
      <c r="AG695" s="64"/>
      <c r="AH695" s="64"/>
      <c r="AI695" s="64"/>
      <c r="AJ695" s="64"/>
      <c r="AK695" s="64"/>
      <c r="AL695" s="64"/>
      <c r="AM695" s="64"/>
      <c r="AN695" s="64"/>
      <c r="AO695" s="64"/>
      <c r="AP695" s="64"/>
      <c r="AQ695" s="64"/>
      <c r="AR695" s="64"/>
      <c r="AS695" s="64"/>
      <c r="AT695" s="64"/>
      <c r="AU695" s="64"/>
      <c r="AV695" s="64"/>
      <c r="AW695" s="64"/>
      <c r="AX695" s="64"/>
      <c r="AY695" s="64"/>
      <c r="AZ695" s="64"/>
    </row>
    <row r="696" spans="6:52" ht="18" customHeight="1" x14ac:dyDescent="0.3">
      <c r="F696" s="27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65"/>
      <c r="AP696" s="65"/>
      <c r="AQ696" s="65"/>
      <c r="AR696" s="65"/>
      <c r="AS696" s="65"/>
      <c r="AT696" s="65"/>
      <c r="AU696" s="65"/>
      <c r="AV696" s="65"/>
      <c r="AW696" s="65"/>
      <c r="AX696" s="65"/>
      <c r="AY696" s="65"/>
      <c r="AZ696" s="65"/>
    </row>
    <row r="697" spans="6:52" ht="18" customHeight="1" x14ac:dyDescent="0.3">
      <c r="F697" s="26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  <c r="AA697" s="64"/>
      <c r="AB697" s="64"/>
      <c r="AC697" s="64"/>
      <c r="AD697" s="64"/>
      <c r="AE697" s="64"/>
      <c r="AF697" s="64"/>
      <c r="AG697" s="64"/>
      <c r="AH697" s="64"/>
      <c r="AI697" s="64"/>
      <c r="AJ697" s="64"/>
      <c r="AK697" s="64"/>
      <c r="AL697" s="64"/>
      <c r="AM697" s="64"/>
      <c r="AN697" s="64"/>
      <c r="AO697" s="64"/>
      <c r="AP697" s="64"/>
      <c r="AQ697" s="64"/>
      <c r="AR697" s="64"/>
      <c r="AS697" s="64"/>
      <c r="AT697" s="64"/>
      <c r="AU697" s="64"/>
      <c r="AV697" s="64"/>
      <c r="AW697" s="64"/>
      <c r="AX697" s="64"/>
      <c r="AY697" s="64"/>
      <c r="AZ697" s="64"/>
    </row>
    <row r="698" spans="6:52" ht="18" customHeight="1" x14ac:dyDescent="0.3">
      <c r="F698" s="27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  <c r="AA698" s="65"/>
      <c r="AB698" s="65"/>
      <c r="AC698" s="65"/>
      <c r="AD698" s="65"/>
      <c r="AE698" s="65"/>
      <c r="AF698" s="65"/>
      <c r="AG698" s="65"/>
      <c r="AH698" s="65"/>
      <c r="AI698" s="65"/>
      <c r="AJ698" s="65"/>
      <c r="AK698" s="65"/>
      <c r="AL698" s="65"/>
      <c r="AM698" s="65"/>
      <c r="AN698" s="65"/>
      <c r="AO698" s="65"/>
      <c r="AP698" s="65"/>
      <c r="AQ698" s="65"/>
      <c r="AR698" s="65"/>
      <c r="AS698" s="65"/>
      <c r="AT698" s="65"/>
      <c r="AU698" s="65"/>
      <c r="AV698" s="65"/>
      <c r="AW698" s="65"/>
      <c r="AX698" s="65"/>
      <c r="AY698" s="65"/>
      <c r="AZ698" s="65"/>
    </row>
    <row r="699" spans="6:52" ht="18" customHeight="1" x14ac:dyDescent="0.3">
      <c r="F699" s="26"/>
      <c r="G699" s="64"/>
      <c r="H699" s="64"/>
      <c r="I699" s="64"/>
      <c r="J699" s="64"/>
      <c r="K699" s="64"/>
      <c r="L699" s="64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  <c r="AA699" s="64"/>
      <c r="AB699" s="64"/>
      <c r="AC699" s="64"/>
      <c r="AD699" s="64"/>
      <c r="AE699" s="64"/>
      <c r="AF699" s="64"/>
      <c r="AG699" s="64"/>
      <c r="AH699" s="64"/>
      <c r="AI699" s="64"/>
      <c r="AJ699" s="64"/>
      <c r="AK699" s="64"/>
      <c r="AL699" s="64"/>
      <c r="AM699" s="64"/>
      <c r="AN699" s="64"/>
      <c r="AO699" s="64"/>
      <c r="AP699" s="64"/>
      <c r="AQ699" s="64"/>
      <c r="AR699" s="64"/>
      <c r="AS699" s="64"/>
      <c r="AT699" s="64"/>
      <c r="AU699" s="64"/>
      <c r="AV699" s="64"/>
      <c r="AW699" s="64"/>
      <c r="AX699" s="64"/>
      <c r="AY699" s="64"/>
      <c r="AZ699" s="64"/>
    </row>
    <row r="700" spans="6:52" ht="18" customHeight="1" x14ac:dyDescent="0.3">
      <c r="F700" s="27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  <c r="AA700" s="65"/>
      <c r="AB700" s="65"/>
      <c r="AC700" s="65"/>
      <c r="AD700" s="65"/>
      <c r="AE700" s="65"/>
      <c r="AF700" s="65"/>
      <c r="AG700" s="65"/>
      <c r="AH700" s="65"/>
      <c r="AI700" s="65"/>
      <c r="AJ700" s="65"/>
      <c r="AK700" s="65"/>
      <c r="AL700" s="65"/>
      <c r="AM700" s="65"/>
      <c r="AN700" s="65"/>
      <c r="AO700" s="65"/>
      <c r="AP700" s="65"/>
      <c r="AQ700" s="65"/>
      <c r="AR700" s="65"/>
      <c r="AS700" s="65"/>
      <c r="AT700" s="65"/>
      <c r="AU700" s="65"/>
      <c r="AV700" s="65"/>
      <c r="AW700" s="65"/>
      <c r="AX700" s="65"/>
      <c r="AY700" s="65"/>
      <c r="AZ700" s="65"/>
    </row>
    <row r="701" spans="6:52" ht="18" customHeight="1" x14ac:dyDescent="0.3">
      <c r="F701" s="26"/>
      <c r="G701" s="64"/>
      <c r="H701" s="64"/>
      <c r="I701" s="64"/>
      <c r="J701" s="64"/>
      <c r="K701" s="64"/>
      <c r="L701" s="64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  <c r="AA701" s="64"/>
      <c r="AB701" s="64"/>
      <c r="AC701" s="64"/>
      <c r="AD701" s="64"/>
      <c r="AE701" s="64"/>
      <c r="AF701" s="64"/>
      <c r="AG701" s="64"/>
      <c r="AH701" s="64"/>
      <c r="AI701" s="64"/>
      <c r="AJ701" s="64"/>
      <c r="AK701" s="64"/>
      <c r="AL701" s="64"/>
      <c r="AM701" s="64"/>
      <c r="AN701" s="64"/>
      <c r="AO701" s="64"/>
      <c r="AP701" s="64"/>
      <c r="AQ701" s="64"/>
      <c r="AR701" s="64"/>
      <c r="AS701" s="64"/>
      <c r="AT701" s="64"/>
      <c r="AU701" s="64"/>
      <c r="AV701" s="64"/>
      <c r="AW701" s="64"/>
      <c r="AX701" s="64"/>
      <c r="AY701" s="64"/>
      <c r="AZ701" s="64"/>
    </row>
    <row r="702" spans="6:52" ht="18" customHeight="1" x14ac:dyDescent="0.3">
      <c r="F702" s="27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  <c r="AA702" s="65"/>
      <c r="AB702" s="65"/>
      <c r="AC702" s="65"/>
      <c r="AD702" s="65"/>
      <c r="AE702" s="65"/>
      <c r="AF702" s="65"/>
      <c r="AG702" s="65"/>
      <c r="AH702" s="65"/>
      <c r="AI702" s="65"/>
      <c r="AJ702" s="65"/>
      <c r="AK702" s="65"/>
      <c r="AL702" s="65"/>
      <c r="AM702" s="65"/>
      <c r="AN702" s="65"/>
      <c r="AO702" s="65"/>
      <c r="AP702" s="65"/>
      <c r="AQ702" s="65"/>
      <c r="AR702" s="65"/>
      <c r="AS702" s="65"/>
      <c r="AT702" s="65"/>
      <c r="AU702" s="65"/>
      <c r="AV702" s="65"/>
      <c r="AW702" s="65"/>
      <c r="AX702" s="65"/>
      <c r="AY702" s="65"/>
      <c r="AZ702" s="65"/>
    </row>
    <row r="703" spans="6:52" ht="18" customHeight="1" x14ac:dyDescent="0.3">
      <c r="F703" s="26"/>
      <c r="G703" s="64"/>
      <c r="H703" s="64"/>
      <c r="I703" s="64"/>
      <c r="J703" s="64"/>
      <c r="K703" s="64"/>
      <c r="L703" s="64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  <c r="AA703" s="64"/>
      <c r="AB703" s="64"/>
      <c r="AC703" s="64"/>
      <c r="AD703" s="64"/>
      <c r="AE703" s="64"/>
      <c r="AF703" s="64"/>
      <c r="AG703" s="64"/>
      <c r="AH703" s="64"/>
      <c r="AI703" s="64"/>
      <c r="AJ703" s="64"/>
      <c r="AK703" s="64"/>
      <c r="AL703" s="64"/>
      <c r="AM703" s="64"/>
      <c r="AN703" s="64"/>
      <c r="AO703" s="64"/>
      <c r="AP703" s="64"/>
      <c r="AQ703" s="64"/>
      <c r="AR703" s="64"/>
      <c r="AS703" s="64"/>
      <c r="AT703" s="64"/>
      <c r="AU703" s="64"/>
      <c r="AV703" s="64"/>
      <c r="AW703" s="64"/>
      <c r="AX703" s="64"/>
      <c r="AY703" s="64"/>
      <c r="AZ703" s="64"/>
    </row>
    <row r="704" spans="6:52" ht="18" customHeight="1" x14ac:dyDescent="0.3">
      <c r="F704" s="27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  <c r="AA704" s="65"/>
      <c r="AB704" s="65"/>
      <c r="AC704" s="65"/>
      <c r="AD704" s="65"/>
      <c r="AE704" s="65"/>
      <c r="AF704" s="65"/>
      <c r="AG704" s="65"/>
      <c r="AH704" s="65"/>
      <c r="AI704" s="65"/>
      <c r="AJ704" s="65"/>
      <c r="AK704" s="65"/>
      <c r="AL704" s="65"/>
      <c r="AM704" s="65"/>
      <c r="AN704" s="65"/>
      <c r="AO704" s="65"/>
      <c r="AP704" s="65"/>
      <c r="AQ704" s="65"/>
      <c r="AR704" s="65"/>
      <c r="AS704" s="65"/>
      <c r="AT704" s="65"/>
      <c r="AU704" s="65"/>
      <c r="AV704" s="65"/>
      <c r="AW704" s="65"/>
      <c r="AX704" s="65"/>
      <c r="AY704" s="65"/>
      <c r="AZ704" s="65"/>
    </row>
    <row r="705" spans="6:52" ht="18" customHeight="1" x14ac:dyDescent="0.3">
      <c r="F705" s="26"/>
      <c r="G705" s="64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  <c r="AA705" s="64"/>
      <c r="AB705" s="64"/>
      <c r="AC705" s="64"/>
      <c r="AD705" s="64"/>
      <c r="AE705" s="64"/>
      <c r="AF705" s="64"/>
      <c r="AG705" s="64"/>
      <c r="AH705" s="64"/>
      <c r="AI705" s="64"/>
      <c r="AJ705" s="64"/>
      <c r="AK705" s="64"/>
      <c r="AL705" s="64"/>
      <c r="AM705" s="64"/>
      <c r="AN705" s="64"/>
      <c r="AO705" s="64"/>
      <c r="AP705" s="64"/>
      <c r="AQ705" s="64"/>
      <c r="AR705" s="64"/>
      <c r="AS705" s="64"/>
      <c r="AT705" s="64"/>
      <c r="AU705" s="64"/>
      <c r="AV705" s="64"/>
      <c r="AW705" s="64"/>
      <c r="AX705" s="64"/>
      <c r="AY705" s="64"/>
      <c r="AZ705" s="64"/>
    </row>
    <row r="706" spans="6:52" ht="18" customHeight="1" x14ac:dyDescent="0.3">
      <c r="F706" s="27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  <c r="AA706" s="65"/>
      <c r="AB706" s="65"/>
      <c r="AC706" s="65"/>
      <c r="AD706" s="65"/>
      <c r="AE706" s="65"/>
      <c r="AF706" s="65"/>
      <c r="AG706" s="65"/>
      <c r="AH706" s="65"/>
      <c r="AI706" s="65"/>
      <c r="AJ706" s="65"/>
      <c r="AK706" s="65"/>
      <c r="AL706" s="65"/>
      <c r="AM706" s="65"/>
      <c r="AN706" s="65"/>
      <c r="AO706" s="65"/>
      <c r="AP706" s="65"/>
      <c r="AQ706" s="65"/>
      <c r="AR706" s="65"/>
      <c r="AS706" s="65"/>
      <c r="AT706" s="65"/>
      <c r="AU706" s="65"/>
      <c r="AV706" s="65"/>
      <c r="AW706" s="65"/>
      <c r="AX706" s="65"/>
      <c r="AY706" s="65"/>
      <c r="AZ706" s="65"/>
    </row>
    <row r="707" spans="6:52" ht="18" customHeight="1" x14ac:dyDescent="0.3">
      <c r="F707" s="26"/>
      <c r="G707" s="64"/>
      <c r="H707" s="64"/>
      <c r="I707" s="64"/>
      <c r="J707" s="64"/>
      <c r="K707" s="64"/>
      <c r="L707" s="64"/>
      <c r="M707" s="64"/>
      <c r="N707" s="64"/>
      <c r="O707" s="64"/>
      <c r="P707" s="64"/>
      <c r="Q707" s="64"/>
      <c r="R707" s="64"/>
      <c r="S707" s="64"/>
      <c r="T707" s="64"/>
      <c r="U707" s="64"/>
      <c r="V707" s="64"/>
      <c r="W707" s="64"/>
      <c r="X707" s="64"/>
      <c r="Y707" s="64"/>
      <c r="Z707" s="64"/>
      <c r="AA707" s="64"/>
      <c r="AB707" s="64"/>
      <c r="AC707" s="64"/>
      <c r="AD707" s="64"/>
      <c r="AE707" s="64"/>
      <c r="AF707" s="64"/>
      <c r="AG707" s="64"/>
      <c r="AH707" s="64"/>
      <c r="AI707" s="64"/>
      <c r="AJ707" s="64"/>
      <c r="AK707" s="64"/>
      <c r="AL707" s="64"/>
      <c r="AM707" s="64"/>
      <c r="AN707" s="64"/>
      <c r="AO707" s="64"/>
      <c r="AP707" s="64"/>
      <c r="AQ707" s="64"/>
      <c r="AR707" s="64"/>
      <c r="AS707" s="64"/>
      <c r="AT707" s="64"/>
      <c r="AU707" s="64"/>
      <c r="AV707" s="64"/>
      <c r="AW707" s="64"/>
      <c r="AX707" s="64"/>
      <c r="AY707" s="64"/>
      <c r="AZ707" s="64"/>
    </row>
    <row r="708" spans="6:52" ht="18" customHeight="1" x14ac:dyDescent="0.3">
      <c r="F708" s="27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  <c r="AA708" s="65"/>
      <c r="AB708" s="65"/>
      <c r="AC708" s="65"/>
      <c r="AD708" s="65"/>
      <c r="AE708" s="65"/>
      <c r="AF708" s="65"/>
      <c r="AG708" s="65"/>
      <c r="AH708" s="65"/>
      <c r="AI708" s="65"/>
      <c r="AJ708" s="65"/>
      <c r="AK708" s="65"/>
      <c r="AL708" s="65"/>
      <c r="AM708" s="65"/>
      <c r="AN708" s="65"/>
      <c r="AO708" s="65"/>
      <c r="AP708" s="65"/>
      <c r="AQ708" s="65"/>
      <c r="AR708" s="65"/>
      <c r="AS708" s="65"/>
      <c r="AT708" s="65"/>
      <c r="AU708" s="65"/>
      <c r="AV708" s="65"/>
      <c r="AW708" s="65"/>
      <c r="AX708" s="65"/>
      <c r="AY708" s="65"/>
      <c r="AZ708" s="65"/>
    </row>
    <row r="709" spans="6:52" ht="18" customHeight="1" x14ac:dyDescent="0.3">
      <c r="F709" s="26"/>
      <c r="G709" s="64"/>
      <c r="H709" s="64"/>
      <c r="I709" s="64"/>
      <c r="J709" s="64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  <c r="AA709" s="64"/>
      <c r="AB709" s="64"/>
      <c r="AC709" s="64"/>
      <c r="AD709" s="64"/>
      <c r="AE709" s="64"/>
      <c r="AF709" s="64"/>
      <c r="AG709" s="64"/>
      <c r="AH709" s="64"/>
      <c r="AI709" s="64"/>
      <c r="AJ709" s="64"/>
      <c r="AK709" s="64"/>
      <c r="AL709" s="64"/>
      <c r="AM709" s="64"/>
      <c r="AN709" s="64"/>
      <c r="AO709" s="64"/>
      <c r="AP709" s="64"/>
      <c r="AQ709" s="64"/>
      <c r="AR709" s="64"/>
      <c r="AS709" s="64"/>
      <c r="AT709" s="64"/>
      <c r="AU709" s="64"/>
      <c r="AV709" s="64"/>
      <c r="AW709" s="64"/>
      <c r="AX709" s="64"/>
      <c r="AY709" s="64"/>
      <c r="AZ709" s="64"/>
    </row>
    <row r="710" spans="6:52" ht="18" customHeight="1" x14ac:dyDescent="0.3">
      <c r="F710" s="27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  <c r="AA710" s="65"/>
      <c r="AB710" s="65"/>
      <c r="AC710" s="65"/>
      <c r="AD710" s="65"/>
      <c r="AE710" s="65"/>
      <c r="AF710" s="65"/>
      <c r="AG710" s="65"/>
      <c r="AH710" s="65"/>
      <c r="AI710" s="65"/>
      <c r="AJ710" s="65"/>
      <c r="AK710" s="65"/>
      <c r="AL710" s="65"/>
      <c r="AM710" s="65"/>
      <c r="AN710" s="65"/>
      <c r="AO710" s="65"/>
      <c r="AP710" s="65"/>
      <c r="AQ710" s="65"/>
      <c r="AR710" s="65"/>
      <c r="AS710" s="65"/>
      <c r="AT710" s="65"/>
      <c r="AU710" s="65"/>
      <c r="AV710" s="65"/>
      <c r="AW710" s="65"/>
      <c r="AX710" s="65"/>
      <c r="AY710" s="65"/>
      <c r="AZ710" s="65"/>
    </row>
    <row r="711" spans="6:52" ht="18" customHeight="1" x14ac:dyDescent="0.3">
      <c r="F711" s="26"/>
      <c r="G711" s="64"/>
      <c r="H711" s="64"/>
      <c r="I711" s="64"/>
      <c r="J711" s="64"/>
      <c r="K711" s="64"/>
      <c r="L711" s="64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64"/>
      <c r="Y711" s="64"/>
      <c r="Z711" s="64"/>
      <c r="AA711" s="64"/>
      <c r="AB711" s="64"/>
      <c r="AC711" s="64"/>
      <c r="AD711" s="64"/>
      <c r="AE711" s="64"/>
      <c r="AF711" s="64"/>
      <c r="AG711" s="64"/>
      <c r="AH711" s="64"/>
      <c r="AI711" s="64"/>
      <c r="AJ711" s="64"/>
      <c r="AK711" s="64"/>
      <c r="AL711" s="64"/>
      <c r="AM711" s="64"/>
      <c r="AN711" s="64"/>
      <c r="AO711" s="64"/>
      <c r="AP711" s="64"/>
      <c r="AQ711" s="64"/>
      <c r="AR711" s="64"/>
      <c r="AS711" s="64"/>
      <c r="AT711" s="64"/>
      <c r="AU711" s="64"/>
      <c r="AV711" s="64"/>
      <c r="AW711" s="64"/>
      <c r="AX711" s="64"/>
      <c r="AY711" s="64"/>
      <c r="AZ711" s="64"/>
    </row>
    <row r="712" spans="6:52" ht="18" customHeight="1" x14ac:dyDescent="0.3">
      <c r="F712" s="27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  <c r="AA712" s="65"/>
      <c r="AB712" s="65"/>
      <c r="AC712" s="65"/>
      <c r="AD712" s="65"/>
      <c r="AE712" s="65"/>
      <c r="AF712" s="65"/>
      <c r="AG712" s="65"/>
      <c r="AH712" s="65"/>
      <c r="AI712" s="65"/>
      <c r="AJ712" s="65"/>
      <c r="AK712" s="65"/>
      <c r="AL712" s="65"/>
      <c r="AM712" s="65"/>
      <c r="AN712" s="65"/>
      <c r="AO712" s="65"/>
      <c r="AP712" s="65"/>
      <c r="AQ712" s="65"/>
      <c r="AR712" s="65"/>
      <c r="AS712" s="65"/>
      <c r="AT712" s="65"/>
      <c r="AU712" s="65"/>
      <c r="AV712" s="65"/>
      <c r="AW712" s="65"/>
      <c r="AX712" s="65"/>
      <c r="AY712" s="65"/>
      <c r="AZ712" s="65"/>
    </row>
    <row r="713" spans="6:52" ht="18" customHeight="1" x14ac:dyDescent="0.3">
      <c r="F713" s="26"/>
      <c r="G713" s="64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64"/>
      <c r="Y713" s="64"/>
      <c r="Z713" s="64"/>
      <c r="AA713" s="64"/>
      <c r="AB713" s="64"/>
      <c r="AC713" s="64"/>
      <c r="AD713" s="64"/>
      <c r="AE713" s="64"/>
      <c r="AF713" s="64"/>
      <c r="AG713" s="64"/>
      <c r="AH713" s="64"/>
      <c r="AI713" s="64"/>
      <c r="AJ713" s="64"/>
      <c r="AK713" s="64"/>
      <c r="AL713" s="64"/>
      <c r="AM713" s="64"/>
      <c r="AN713" s="64"/>
      <c r="AO713" s="64"/>
      <c r="AP713" s="64"/>
      <c r="AQ713" s="64"/>
      <c r="AR713" s="64"/>
      <c r="AS713" s="64"/>
      <c r="AT713" s="64"/>
      <c r="AU713" s="64"/>
      <c r="AV713" s="64"/>
      <c r="AW713" s="64"/>
      <c r="AX713" s="64"/>
      <c r="AY713" s="64"/>
      <c r="AZ713" s="64"/>
    </row>
    <row r="714" spans="6:52" ht="18" customHeight="1" x14ac:dyDescent="0.3">
      <c r="F714" s="27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  <c r="AA714" s="65"/>
      <c r="AB714" s="65"/>
      <c r="AC714" s="65"/>
      <c r="AD714" s="65"/>
      <c r="AE714" s="65"/>
      <c r="AF714" s="65"/>
      <c r="AG714" s="65"/>
      <c r="AH714" s="65"/>
      <c r="AI714" s="65"/>
      <c r="AJ714" s="65"/>
      <c r="AK714" s="65"/>
      <c r="AL714" s="65"/>
      <c r="AM714" s="65"/>
      <c r="AN714" s="65"/>
      <c r="AO714" s="65"/>
      <c r="AP714" s="65"/>
      <c r="AQ714" s="65"/>
      <c r="AR714" s="65"/>
      <c r="AS714" s="65"/>
      <c r="AT714" s="65"/>
      <c r="AU714" s="65"/>
      <c r="AV714" s="65"/>
      <c r="AW714" s="65"/>
      <c r="AX714" s="65"/>
      <c r="AY714" s="65"/>
      <c r="AZ714" s="65"/>
    </row>
    <row r="715" spans="6:52" ht="18" customHeight="1" x14ac:dyDescent="0.3">
      <c r="F715" s="26"/>
      <c r="G715" s="64"/>
      <c r="H715" s="64"/>
      <c r="I715" s="64"/>
      <c r="J715" s="64"/>
      <c r="K715" s="64"/>
      <c r="L715" s="64"/>
      <c r="M715" s="64"/>
      <c r="N715" s="64"/>
      <c r="O715" s="64"/>
      <c r="P715" s="64"/>
      <c r="Q715" s="64"/>
      <c r="R715" s="64"/>
      <c r="S715" s="64"/>
      <c r="T715" s="64"/>
      <c r="U715" s="64"/>
      <c r="V715" s="64"/>
      <c r="W715" s="64"/>
      <c r="X715" s="64"/>
      <c r="Y715" s="64"/>
      <c r="Z715" s="64"/>
      <c r="AA715" s="64"/>
      <c r="AB715" s="64"/>
      <c r="AC715" s="64"/>
      <c r="AD715" s="64"/>
      <c r="AE715" s="64"/>
      <c r="AF715" s="64"/>
      <c r="AG715" s="64"/>
      <c r="AH715" s="64"/>
      <c r="AI715" s="64"/>
      <c r="AJ715" s="64"/>
      <c r="AK715" s="64"/>
      <c r="AL715" s="64"/>
      <c r="AM715" s="64"/>
      <c r="AN715" s="64"/>
      <c r="AO715" s="64"/>
      <c r="AP715" s="64"/>
      <c r="AQ715" s="64"/>
      <c r="AR715" s="64"/>
      <c r="AS715" s="64"/>
      <c r="AT715" s="64"/>
      <c r="AU715" s="64"/>
      <c r="AV715" s="64"/>
      <c r="AW715" s="64"/>
      <c r="AX715" s="64"/>
      <c r="AY715" s="64"/>
      <c r="AZ715" s="64"/>
    </row>
    <row r="716" spans="6:52" ht="18" customHeight="1" x14ac:dyDescent="0.3">
      <c r="F716" s="27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  <c r="AA716" s="65"/>
      <c r="AB716" s="65"/>
      <c r="AC716" s="65"/>
      <c r="AD716" s="65"/>
      <c r="AE716" s="65"/>
      <c r="AF716" s="65"/>
      <c r="AG716" s="65"/>
      <c r="AH716" s="65"/>
      <c r="AI716" s="65"/>
      <c r="AJ716" s="65"/>
      <c r="AK716" s="65"/>
      <c r="AL716" s="65"/>
      <c r="AM716" s="65"/>
      <c r="AN716" s="65"/>
      <c r="AO716" s="65"/>
      <c r="AP716" s="65"/>
      <c r="AQ716" s="65"/>
      <c r="AR716" s="65"/>
      <c r="AS716" s="65"/>
      <c r="AT716" s="65"/>
      <c r="AU716" s="65"/>
      <c r="AV716" s="65"/>
      <c r="AW716" s="65"/>
      <c r="AX716" s="65"/>
      <c r="AY716" s="65"/>
      <c r="AZ716" s="65"/>
    </row>
    <row r="717" spans="6:52" ht="18" customHeight="1" x14ac:dyDescent="0.3">
      <c r="F717" s="26"/>
      <c r="G717" s="64"/>
      <c r="H717" s="64"/>
      <c r="I717" s="64"/>
      <c r="J717" s="64"/>
      <c r="K717" s="64"/>
      <c r="L717" s="64"/>
      <c r="M717" s="64"/>
      <c r="N717" s="64"/>
      <c r="O717" s="64"/>
      <c r="P717" s="64"/>
      <c r="Q717" s="64"/>
      <c r="R717" s="64"/>
      <c r="S717" s="64"/>
      <c r="T717" s="64"/>
      <c r="U717" s="64"/>
      <c r="V717" s="64"/>
      <c r="W717" s="64"/>
      <c r="X717" s="64"/>
      <c r="Y717" s="64"/>
      <c r="Z717" s="64"/>
      <c r="AA717" s="64"/>
      <c r="AB717" s="64"/>
      <c r="AC717" s="64"/>
      <c r="AD717" s="64"/>
      <c r="AE717" s="64"/>
      <c r="AF717" s="64"/>
      <c r="AG717" s="64"/>
      <c r="AH717" s="64"/>
      <c r="AI717" s="64"/>
      <c r="AJ717" s="64"/>
      <c r="AK717" s="64"/>
      <c r="AL717" s="64"/>
      <c r="AM717" s="64"/>
      <c r="AN717" s="64"/>
      <c r="AO717" s="64"/>
      <c r="AP717" s="64"/>
      <c r="AQ717" s="64"/>
      <c r="AR717" s="64"/>
      <c r="AS717" s="64"/>
      <c r="AT717" s="64"/>
      <c r="AU717" s="64"/>
      <c r="AV717" s="64"/>
      <c r="AW717" s="64"/>
      <c r="AX717" s="64"/>
      <c r="AY717" s="64"/>
      <c r="AZ717" s="64"/>
    </row>
    <row r="718" spans="6:52" ht="18" customHeight="1" x14ac:dyDescent="0.3">
      <c r="F718" s="27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  <c r="AA718" s="65"/>
      <c r="AB718" s="65"/>
      <c r="AC718" s="65"/>
      <c r="AD718" s="65"/>
      <c r="AE718" s="65"/>
      <c r="AF718" s="65"/>
      <c r="AG718" s="65"/>
      <c r="AH718" s="65"/>
      <c r="AI718" s="65"/>
      <c r="AJ718" s="65"/>
      <c r="AK718" s="65"/>
      <c r="AL718" s="65"/>
      <c r="AM718" s="65"/>
      <c r="AN718" s="65"/>
      <c r="AO718" s="65"/>
      <c r="AP718" s="65"/>
      <c r="AQ718" s="65"/>
      <c r="AR718" s="65"/>
      <c r="AS718" s="65"/>
      <c r="AT718" s="65"/>
      <c r="AU718" s="65"/>
      <c r="AV718" s="65"/>
      <c r="AW718" s="65"/>
      <c r="AX718" s="65"/>
      <c r="AY718" s="65"/>
      <c r="AZ718" s="65"/>
    </row>
    <row r="719" spans="6:52" ht="18" customHeight="1" x14ac:dyDescent="0.3">
      <c r="F719" s="26"/>
      <c r="G719" s="64"/>
      <c r="H719" s="64"/>
      <c r="I719" s="64"/>
      <c r="J719" s="64"/>
      <c r="K719" s="64"/>
      <c r="L719" s="64"/>
      <c r="M719" s="64"/>
      <c r="N719" s="64"/>
      <c r="O719" s="64"/>
      <c r="P719" s="64"/>
      <c r="Q719" s="64"/>
      <c r="R719" s="64"/>
      <c r="S719" s="64"/>
      <c r="T719" s="64"/>
      <c r="U719" s="64"/>
      <c r="V719" s="64"/>
      <c r="W719" s="64"/>
      <c r="X719" s="64"/>
      <c r="Y719" s="64"/>
      <c r="Z719" s="64"/>
      <c r="AA719" s="64"/>
      <c r="AB719" s="64"/>
      <c r="AC719" s="64"/>
      <c r="AD719" s="64"/>
      <c r="AE719" s="64"/>
      <c r="AF719" s="64"/>
      <c r="AG719" s="64"/>
      <c r="AH719" s="64"/>
      <c r="AI719" s="64"/>
      <c r="AJ719" s="64"/>
      <c r="AK719" s="64"/>
      <c r="AL719" s="64"/>
      <c r="AM719" s="64"/>
      <c r="AN719" s="64"/>
      <c r="AO719" s="64"/>
      <c r="AP719" s="64"/>
      <c r="AQ719" s="64"/>
      <c r="AR719" s="64"/>
      <c r="AS719" s="64"/>
      <c r="AT719" s="64"/>
      <c r="AU719" s="64"/>
      <c r="AV719" s="64"/>
      <c r="AW719" s="64"/>
      <c r="AX719" s="64"/>
      <c r="AY719" s="64"/>
      <c r="AZ719" s="64"/>
    </row>
    <row r="720" spans="6:52" ht="18" customHeight="1" x14ac:dyDescent="0.3">
      <c r="F720" s="27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  <c r="AA720" s="65"/>
      <c r="AB720" s="65"/>
      <c r="AC720" s="65"/>
      <c r="AD720" s="65"/>
      <c r="AE720" s="65"/>
      <c r="AF720" s="65"/>
      <c r="AG720" s="65"/>
      <c r="AH720" s="65"/>
      <c r="AI720" s="65"/>
      <c r="AJ720" s="65"/>
      <c r="AK720" s="65"/>
      <c r="AL720" s="65"/>
      <c r="AM720" s="65"/>
      <c r="AN720" s="65"/>
      <c r="AO720" s="65"/>
      <c r="AP720" s="65"/>
      <c r="AQ720" s="65"/>
      <c r="AR720" s="65"/>
      <c r="AS720" s="65"/>
      <c r="AT720" s="65"/>
      <c r="AU720" s="65"/>
      <c r="AV720" s="65"/>
      <c r="AW720" s="65"/>
      <c r="AX720" s="65"/>
      <c r="AY720" s="65"/>
      <c r="AZ720" s="65"/>
    </row>
    <row r="721" spans="6:52" ht="18" customHeight="1" x14ac:dyDescent="0.3">
      <c r="F721" s="26"/>
      <c r="G721" s="64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64"/>
      <c r="U721" s="64"/>
      <c r="V721" s="64"/>
      <c r="W721" s="64"/>
      <c r="X721" s="64"/>
      <c r="Y721" s="64"/>
      <c r="Z721" s="64"/>
      <c r="AA721" s="64"/>
      <c r="AB721" s="64"/>
      <c r="AC721" s="64"/>
      <c r="AD721" s="64"/>
      <c r="AE721" s="64"/>
      <c r="AF721" s="64"/>
      <c r="AG721" s="64"/>
      <c r="AH721" s="64"/>
      <c r="AI721" s="64"/>
      <c r="AJ721" s="64"/>
      <c r="AK721" s="64"/>
      <c r="AL721" s="64"/>
      <c r="AM721" s="64"/>
      <c r="AN721" s="64"/>
      <c r="AO721" s="64"/>
      <c r="AP721" s="64"/>
      <c r="AQ721" s="64"/>
      <c r="AR721" s="64"/>
      <c r="AS721" s="64"/>
      <c r="AT721" s="64"/>
      <c r="AU721" s="64"/>
      <c r="AV721" s="64"/>
      <c r="AW721" s="64"/>
      <c r="AX721" s="64"/>
      <c r="AY721" s="64"/>
      <c r="AZ721" s="64"/>
    </row>
    <row r="722" spans="6:52" ht="18" customHeight="1" x14ac:dyDescent="0.3">
      <c r="F722" s="27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  <c r="AA722" s="65"/>
      <c r="AB722" s="65"/>
      <c r="AC722" s="65"/>
      <c r="AD722" s="65"/>
      <c r="AE722" s="65"/>
      <c r="AF722" s="65"/>
      <c r="AG722" s="65"/>
      <c r="AH722" s="65"/>
      <c r="AI722" s="65"/>
      <c r="AJ722" s="65"/>
      <c r="AK722" s="65"/>
      <c r="AL722" s="65"/>
      <c r="AM722" s="65"/>
      <c r="AN722" s="65"/>
      <c r="AO722" s="65"/>
      <c r="AP722" s="65"/>
      <c r="AQ722" s="65"/>
      <c r="AR722" s="65"/>
      <c r="AS722" s="65"/>
      <c r="AT722" s="65"/>
      <c r="AU722" s="65"/>
      <c r="AV722" s="65"/>
      <c r="AW722" s="65"/>
      <c r="AX722" s="65"/>
      <c r="AY722" s="65"/>
      <c r="AZ722" s="65"/>
    </row>
    <row r="723" spans="6:52" ht="18" customHeight="1" x14ac:dyDescent="0.3">
      <c r="F723" s="26"/>
      <c r="G723" s="64"/>
      <c r="H723" s="64"/>
      <c r="I723" s="64"/>
      <c r="J723" s="64"/>
      <c r="K723" s="64"/>
      <c r="L723" s="64"/>
      <c r="M723" s="64"/>
      <c r="N723" s="64"/>
      <c r="O723" s="64"/>
      <c r="P723" s="64"/>
      <c r="Q723" s="64"/>
      <c r="R723" s="64"/>
      <c r="S723" s="64"/>
      <c r="T723" s="64"/>
      <c r="U723" s="64"/>
      <c r="V723" s="64"/>
      <c r="W723" s="64"/>
      <c r="X723" s="64"/>
      <c r="Y723" s="64"/>
      <c r="Z723" s="64"/>
      <c r="AA723" s="64"/>
      <c r="AB723" s="64"/>
      <c r="AC723" s="64"/>
      <c r="AD723" s="64"/>
      <c r="AE723" s="64"/>
      <c r="AF723" s="64"/>
      <c r="AG723" s="64"/>
      <c r="AH723" s="64"/>
      <c r="AI723" s="64"/>
      <c r="AJ723" s="64"/>
      <c r="AK723" s="64"/>
      <c r="AL723" s="64"/>
      <c r="AM723" s="64"/>
      <c r="AN723" s="64"/>
      <c r="AO723" s="64"/>
      <c r="AP723" s="64"/>
      <c r="AQ723" s="64"/>
      <c r="AR723" s="64"/>
      <c r="AS723" s="64"/>
      <c r="AT723" s="64"/>
      <c r="AU723" s="64"/>
      <c r="AV723" s="64"/>
      <c r="AW723" s="64"/>
      <c r="AX723" s="64"/>
      <c r="AY723" s="64"/>
      <c r="AZ723" s="64"/>
    </row>
    <row r="724" spans="6:52" ht="18" customHeight="1" x14ac:dyDescent="0.3">
      <c r="F724" s="27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  <c r="AA724" s="65"/>
      <c r="AB724" s="65"/>
      <c r="AC724" s="65"/>
      <c r="AD724" s="65"/>
      <c r="AE724" s="65"/>
      <c r="AF724" s="65"/>
      <c r="AG724" s="65"/>
      <c r="AH724" s="65"/>
      <c r="AI724" s="65"/>
      <c r="AJ724" s="65"/>
      <c r="AK724" s="65"/>
      <c r="AL724" s="65"/>
      <c r="AM724" s="65"/>
      <c r="AN724" s="65"/>
      <c r="AO724" s="65"/>
      <c r="AP724" s="65"/>
      <c r="AQ724" s="65"/>
      <c r="AR724" s="65"/>
      <c r="AS724" s="65"/>
      <c r="AT724" s="65"/>
      <c r="AU724" s="65"/>
      <c r="AV724" s="65"/>
      <c r="AW724" s="65"/>
      <c r="AX724" s="65"/>
      <c r="AY724" s="65"/>
      <c r="AZ724" s="65"/>
    </row>
    <row r="725" spans="6:52" ht="18" customHeight="1" x14ac:dyDescent="0.3">
      <c r="F725" s="26"/>
      <c r="G725" s="64"/>
      <c r="H725" s="64"/>
      <c r="I725" s="64"/>
      <c r="J725" s="64"/>
      <c r="K725" s="64"/>
      <c r="L725" s="64"/>
      <c r="M725" s="64"/>
      <c r="N725" s="64"/>
      <c r="O725" s="64"/>
      <c r="P725" s="64"/>
      <c r="Q725" s="64"/>
      <c r="R725" s="64"/>
      <c r="S725" s="64"/>
      <c r="T725" s="64"/>
      <c r="U725" s="64"/>
      <c r="V725" s="64"/>
      <c r="W725" s="64"/>
      <c r="X725" s="64"/>
      <c r="Y725" s="64"/>
      <c r="Z725" s="64"/>
      <c r="AA725" s="64"/>
      <c r="AB725" s="64"/>
      <c r="AC725" s="64"/>
      <c r="AD725" s="64"/>
      <c r="AE725" s="64"/>
      <c r="AF725" s="64"/>
      <c r="AG725" s="64"/>
      <c r="AH725" s="64"/>
      <c r="AI725" s="64"/>
      <c r="AJ725" s="64"/>
      <c r="AK725" s="64"/>
      <c r="AL725" s="64"/>
      <c r="AM725" s="64"/>
      <c r="AN725" s="64"/>
      <c r="AO725" s="64"/>
      <c r="AP725" s="64"/>
      <c r="AQ725" s="64"/>
      <c r="AR725" s="64"/>
      <c r="AS725" s="64"/>
      <c r="AT725" s="64"/>
      <c r="AU725" s="64"/>
      <c r="AV725" s="64"/>
      <c r="AW725" s="64"/>
      <c r="AX725" s="64"/>
      <c r="AY725" s="64"/>
      <c r="AZ725" s="64"/>
    </row>
    <row r="726" spans="6:52" ht="18" customHeight="1" x14ac:dyDescent="0.3">
      <c r="F726" s="27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65"/>
      <c r="AP726" s="65"/>
      <c r="AQ726" s="65"/>
      <c r="AR726" s="65"/>
      <c r="AS726" s="65"/>
      <c r="AT726" s="65"/>
      <c r="AU726" s="65"/>
      <c r="AV726" s="65"/>
      <c r="AW726" s="65"/>
      <c r="AX726" s="65"/>
      <c r="AY726" s="65"/>
      <c r="AZ726" s="65"/>
    </row>
    <row r="727" spans="6:52" ht="18" customHeight="1" x14ac:dyDescent="0.3">
      <c r="F727" s="26"/>
      <c r="G727" s="64"/>
      <c r="H727" s="64"/>
      <c r="I727" s="64"/>
      <c r="J727" s="64"/>
      <c r="K727" s="64"/>
      <c r="L727" s="64"/>
      <c r="M727" s="64"/>
      <c r="N727" s="64"/>
      <c r="O727" s="64"/>
      <c r="P727" s="64"/>
      <c r="Q727" s="64"/>
      <c r="R727" s="64"/>
      <c r="S727" s="64"/>
      <c r="T727" s="64"/>
      <c r="U727" s="64"/>
      <c r="V727" s="64"/>
      <c r="W727" s="64"/>
      <c r="X727" s="64"/>
      <c r="Y727" s="64"/>
      <c r="Z727" s="64"/>
      <c r="AA727" s="64"/>
      <c r="AB727" s="64"/>
      <c r="AC727" s="64"/>
      <c r="AD727" s="64"/>
      <c r="AE727" s="64"/>
      <c r="AF727" s="64"/>
      <c r="AG727" s="64"/>
      <c r="AH727" s="64"/>
      <c r="AI727" s="64"/>
      <c r="AJ727" s="64"/>
      <c r="AK727" s="64"/>
      <c r="AL727" s="64"/>
      <c r="AM727" s="64"/>
      <c r="AN727" s="64"/>
      <c r="AO727" s="64"/>
      <c r="AP727" s="64"/>
      <c r="AQ727" s="64"/>
      <c r="AR727" s="64"/>
      <c r="AS727" s="64"/>
      <c r="AT727" s="64"/>
      <c r="AU727" s="64"/>
      <c r="AV727" s="64"/>
      <c r="AW727" s="64"/>
      <c r="AX727" s="64"/>
      <c r="AY727" s="64"/>
      <c r="AZ727" s="64"/>
    </row>
    <row r="728" spans="6:52" ht="18" customHeight="1" x14ac:dyDescent="0.3">
      <c r="F728" s="27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  <c r="AA728" s="65"/>
      <c r="AB728" s="65"/>
      <c r="AC728" s="65"/>
      <c r="AD728" s="65"/>
      <c r="AE728" s="65"/>
      <c r="AF728" s="65"/>
      <c r="AG728" s="65"/>
      <c r="AH728" s="65"/>
      <c r="AI728" s="65"/>
      <c r="AJ728" s="65"/>
      <c r="AK728" s="65"/>
      <c r="AL728" s="65"/>
      <c r="AM728" s="65"/>
      <c r="AN728" s="65"/>
      <c r="AO728" s="65"/>
      <c r="AP728" s="65"/>
      <c r="AQ728" s="65"/>
      <c r="AR728" s="65"/>
      <c r="AS728" s="65"/>
      <c r="AT728" s="65"/>
      <c r="AU728" s="65"/>
      <c r="AV728" s="65"/>
      <c r="AW728" s="65"/>
      <c r="AX728" s="65"/>
      <c r="AY728" s="65"/>
      <c r="AZ728" s="65"/>
    </row>
    <row r="729" spans="6:52" ht="18" customHeight="1" x14ac:dyDescent="0.3">
      <c r="F729" s="26"/>
      <c r="G729" s="64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64"/>
      <c r="U729" s="64"/>
      <c r="V729" s="64"/>
      <c r="W729" s="64"/>
      <c r="X729" s="64"/>
      <c r="Y729" s="64"/>
      <c r="Z729" s="64"/>
      <c r="AA729" s="64"/>
      <c r="AB729" s="64"/>
      <c r="AC729" s="64"/>
      <c r="AD729" s="64"/>
      <c r="AE729" s="64"/>
      <c r="AF729" s="64"/>
      <c r="AG729" s="64"/>
      <c r="AH729" s="64"/>
      <c r="AI729" s="64"/>
      <c r="AJ729" s="64"/>
      <c r="AK729" s="64"/>
      <c r="AL729" s="64"/>
      <c r="AM729" s="64"/>
      <c r="AN729" s="64"/>
      <c r="AO729" s="64"/>
      <c r="AP729" s="64"/>
      <c r="AQ729" s="64"/>
      <c r="AR729" s="64"/>
      <c r="AS729" s="64"/>
      <c r="AT729" s="64"/>
      <c r="AU729" s="64"/>
      <c r="AV729" s="64"/>
      <c r="AW729" s="64"/>
      <c r="AX729" s="64"/>
      <c r="AY729" s="64"/>
      <c r="AZ729" s="64"/>
    </row>
    <row r="730" spans="6:52" ht="18" customHeight="1" x14ac:dyDescent="0.3">
      <c r="F730" s="27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</row>
    <row r="731" spans="6:52" ht="18" customHeight="1" x14ac:dyDescent="0.3">
      <c r="F731" s="26"/>
      <c r="G731" s="64"/>
      <c r="H731" s="64"/>
      <c r="I731" s="64"/>
      <c r="J731" s="64"/>
      <c r="K731" s="64"/>
      <c r="L731" s="64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  <c r="AA731" s="64"/>
      <c r="AB731" s="64"/>
      <c r="AC731" s="64"/>
      <c r="AD731" s="64"/>
      <c r="AE731" s="64"/>
      <c r="AF731" s="64"/>
      <c r="AG731" s="64"/>
      <c r="AH731" s="64"/>
      <c r="AI731" s="64"/>
      <c r="AJ731" s="64"/>
      <c r="AK731" s="64"/>
      <c r="AL731" s="64"/>
      <c r="AM731" s="64"/>
      <c r="AN731" s="64"/>
      <c r="AO731" s="64"/>
      <c r="AP731" s="64"/>
      <c r="AQ731" s="64"/>
      <c r="AR731" s="64"/>
      <c r="AS731" s="64"/>
      <c r="AT731" s="64"/>
      <c r="AU731" s="64"/>
      <c r="AV731" s="64"/>
      <c r="AW731" s="64"/>
      <c r="AX731" s="64"/>
      <c r="AY731" s="64"/>
      <c r="AZ731" s="64"/>
    </row>
    <row r="732" spans="6:52" ht="18" customHeight="1" x14ac:dyDescent="0.3">
      <c r="F732" s="27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65"/>
      <c r="AP732" s="65"/>
      <c r="AQ732" s="65"/>
      <c r="AR732" s="65"/>
      <c r="AS732" s="65"/>
      <c r="AT732" s="65"/>
      <c r="AU732" s="65"/>
      <c r="AV732" s="65"/>
      <c r="AW732" s="65"/>
      <c r="AX732" s="65"/>
      <c r="AY732" s="65"/>
      <c r="AZ732" s="65"/>
    </row>
    <row r="733" spans="6:52" ht="18" customHeight="1" x14ac:dyDescent="0.3">
      <c r="F733" s="26"/>
      <c r="G733" s="64"/>
      <c r="H733" s="64"/>
      <c r="I733" s="64"/>
      <c r="J733" s="64"/>
      <c r="K733" s="64"/>
      <c r="L733" s="64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  <c r="AA733" s="64"/>
      <c r="AB733" s="64"/>
      <c r="AC733" s="64"/>
      <c r="AD733" s="64"/>
      <c r="AE733" s="64"/>
      <c r="AF733" s="64"/>
      <c r="AG733" s="64"/>
      <c r="AH733" s="64"/>
      <c r="AI733" s="64"/>
      <c r="AJ733" s="64"/>
      <c r="AK733" s="64"/>
      <c r="AL733" s="64"/>
      <c r="AM733" s="64"/>
      <c r="AN733" s="64"/>
      <c r="AO733" s="64"/>
      <c r="AP733" s="64"/>
      <c r="AQ733" s="64"/>
      <c r="AR733" s="64"/>
      <c r="AS733" s="64"/>
      <c r="AT733" s="64"/>
      <c r="AU733" s="64"/>
      <c r="AV733" s="64"/>
      <c r="AW733" s="64"/>
      <c r="AX733" s="64"/>
      <c r="AY733" s="64"/>
      <c r="AZ733" s="64"/>
    </row>
    <row r="734" spans="6:52" ht="18" customHeight="1" x14ac:dyDescent="0.3">
      <c r="F734" s="27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  <c r="AA734" s="65"/>
      <c r="AB734" s="65"/>
      <c r="AC734" s="65"/>
      <c r="AD734" s="65"/>
      <c r="AE734" s="65"/>
      <c r="AF734" s="65"/>
      <c r="AG734" s="65"/>
      <c r="AH734" s="65"/>
      <c r="AI734" s="65"/>
      <c r="AJ734" s="65"/>
      <c r="AK734" s="65"/>
      <c r="AL734" s="65"/>
      <c r="AM734" s="65"/>
      <c r="AN734" s="65"/>
      <c r="AO734" s="65"/>
      <c r="AP734" s="65"/>
      <c r="AQ734" s="65"/>
      <c r="AR734" s="65"/>
      <c r="AS734" s="65"/>
      <c r="AT734" s="65"/>
      <c r="AU734" s="65"/>
      <c r="AV734" s="65"/>
      <c r="AW734" s="65"/>
      <c r="AX734" s="65"/>
      <c r="AY734" s="65"/>
      <c r="AZ734" s="65"/>
    </row>
    <row r="735" spans="6:52" ht="18" customHeight="1" x14ac:dyDescent="0.3">
      <c r="F735" s="26"/>
      <c r="G735" s="64"/>
      <c r="H735" s="64"/>
      <c r="I735" s="64"/>
      <c r="J735" s="64"/>
      <c r="K735" s="64"/>
      <c r="L735" s="64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  <c r="AA735" s="64"/>
      <c r="AB735" s="64"/>
      <c r="AC735" s="64"/>
      <c r="AD735" s="64"/>
      <c r="AE735" s="64"/>
      <c r="AF735" s="64"/>
      <c r="AG735" s="64"/>
      <c r="AH735" s="64"/>
      <c r="AI735" s="64"/>
      <c r="AJ735" s="64"/>
      <c r="AK735" s="64"/>
      <c r="AL735" s="64"/>
      <c r="AM735" s="64"/>
      <c r="AN735" s="64"/>
      <c r="AO735" s="64"/>
      <c r="AP735" s="64"/>
      <c r="AQ735" s="64"/>
      <c r="AR735" s="64"/>
      <c r="AS735" s="64"/>
      <c r="AT735" s="64"/>
      <c r="AU735" s="64"/>
      <c r="AV735" s="64"/>
      <c r="AW735" s="64"/>
      <c r="AX735" s="64"/>
      <c r="AY735" s="64"/>
      <c r="AZ735" s="64"/>
    </row>
    <row r="736" spans="6:52" ht="18" customHeight="1" x14ac:dyDescent="0.3">
      <c r="F736" s="27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  <c r="AC736" s="65"/>
      <c r="AD736" s="65"/>
      <c r="AE736" s="65"/>
      <c r="AF736" s="65"/>
      <c r="AG736" s="65"/>
      <c r="AH736" s="65"/>
      <c r="AI736" s="65"/>
      <c r="AJ736" s="65"/>
      <c r="AK736" s="65"/>
      <c r="AL736" s="65"/>
      <c r="AM736" s="65"/>
      <c r="AN736" s="65"/>
      <c r="AO736" s="65"/>
      <c r="AP736" s="65"/>
      <c r="AQ736" s="65"/>
      <c r="AR736" s="65"/>
      <c r="AS736" s="65"/>
      <c r="AT736" s="65"/>
      <c r="AU736" s="65"/>
      <c r="AV736" s="65"/>
      <c r="AW736" s="65"/>
      <c r="AX736" s="65"/>
      <c r="AY736" s="65"/>
      <c r="AZ736" s="65"/>
    </row>
    <row r="737" spans="6:52" ht="18" customHeight="1" x14ac:dyDescent="0.3">
      <c r="F737" s="26"/>
      <c r="G737" s="64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  <c r="AA737" s="64"/>
      <c r="AB737" s="64"/>
      <c r="AC737" s="64"/>
      <c r="AD737" s="64"/>
      <c r="AE737" s="64"/>
      <c r="AF737" s="64"/>
      <c r="AG737" s="64"/>
      <c r="AH737" s="64"/>
      <c r="AI737" s="64"/>
      <c r="AJ737" s="64"/>
      <c r="AK737" s="64"/>
      <c r="AL737" s="64"/>
      <c r="AM737" s="64"/>
      <c r="AN737" s="64"/>
      <c r="AO737" s="64"/>
      <c r="AP737" s="64"/>
      <c r="AQ737" s="64"/>
      <c r="AR737" s="64"/>
      <c r="AS737" s="64"/>
      <c r="AT737" s="64"/>
      <c r="AU737" s="64"/>
      <c r="AV737" s="64"/>
      <c r="AW737" s="64"/>
      <c r="AX737" s="64"/>
      <c r="AY737" s="64"/>
      <c r="AZ737" s="64"/>
    </row>
    <row r="738" spans="6:52" ht="18" customHeight="1" x14ac:dyDescent="0.3">
      <c r="F738" s="27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  <c r="AA738" s="65"/>
      <c r="AB738" s="65"/>
      <c r="AC738" s="65"/>
      <c r="AD738" s="65"/>
      <c r="AE738" s="65"/>
      <c r="AF738" s="65"/>
      <c r="AG738" s="65"/>
      <c r="AH738" s="65"/>
      <c r="AI738" s="65"/>
      <c r="AJ738" s="65"/>
      <c r="AK738" s="65"/>
      <c r="AL738" s="65"/>
      <c r="AM738" s="65"/>
      <c r="AN738" s="65"/>
      <c r="AO738" s="65"/>
      <c r="AP738" s="65"/>
      <c r="AQ738" s="65"/>
      <c r="AR738" s="65"/>
      <c r="AS738" s="65"/>
      <c r="AT738" s="65"/>
      <c r="AU738" s="65"/>
      <c r="AV738" s="65"/>
      <c r="AW738" s="65"/>
      <c r="AX738" s="65"/>
      <c r="AY738" s="65"/>
      <c r="AZ738" s="65"/>
    </row>
    <row r="739" spans="6:52" ht="18" customHeight="1" x14ac:dyDescent="0.3">
      <c r="F739" s="26"/>
      <c r="G739" s="64"/>
      <c r="H739" s="64"/>
      <c r="I739" s="64"/>
      <c r="J739" s="64"/>
      <c r="K739" s="64"/>
      <c r="L739" s="64"/>
      <c r="M739" s="64"/>
      <c r="N739" s="64"/>
      <c r="O739" s="64"/>
      <c r="P739" s="64"/>
      <c r="Q739" s="64"/>
      <c r="R739" s="64"/>
      <c r="S739" s="64"/>
      <c r="T739" s="64"/>
      <c r="U739" s="64"/>
      <c r="V739" s="64"/>
      <c r="W739" s="64"/>
      <c r="X739" s="64"/>
      <c r="Y739" s="64"/>
      <c r="Z739" s="64"/>
      <c r="AA739" s="64"/>
      <c r="AB739" s="64"/>
      <c r="AC739" s="64"/>
      <c r="AD739" s="64"/>
      <c r="AE739" s="64"/>
      <c r="AF739" s="64"/>
      <c r="AG739" s="64"/>
      <c r="AH739" s="64"/>
      <c r="AI739" s="64"/>
      <c r="AJ739" s="64"/>
      <c r="AK739" s="64"/>
      <c r="AL739" s="64"/>
      <c r="AM739" s="64"/>
      <c r="AN739" s="64"/>
      <c r="AO739" s="64"/>
      <c r="AP739" s="64"/>
      <c r="AQ739" s="64"/>
      <c r="AR739" s="64"/>
      <c r="AS739" s="64"/>
      <c r="AT739" s="64"/>
      <c r="AU739" s="64"/>
      <c r="AV739" s="64"/>
      <c r="AW739" s="64"/>
      <c r="AX739" s="64"/>
      <c r="AY739" s="64"/>
      <c r="AZ739" s="64"/>
    </row>
    <row r="740" spans="6:52" ht="18" customHeight="1" x14ac:dyDescent="0.3">
      <c r="F740" s="27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  <c r="AA740" s="65"/>
      <c r="AB740" s="65"/>
      <c r="AC740" s="65"/>
      <c r="AD740" s="65"/>
      <c r="AE740" s="65"/>
      <c r="AF740" s="65"/>
      <c r="AG740" s="65"/>
      <c r="AH740" s="65"/>
      <c r="AI740" s="65"/>
      <c r="AJ740" s="65"/>
      <c r="AK740" s="65"/>
      <c r="AL740" s="65"/>
      <c r="AM740" s="65"/>
      <c r="AN740" s="65"/>
      <c r="AO740" s="65"/>
      <c r="AP740" s="65"/>
      <c r="AQ740" s="65"/>
      <c r="AR740" s="65"/>
      <c r="AS740" s="65"/>
      <c r="AT740" s="65"/>
      <c r="AU740" s="65"/>
      <c r="AV740" s="65"/>
      <c r="AW740" s="65"/>
      <c r="AX740" s="65"/>
      <c r="AY740" s="65"/>
      <c r="AZ740" s="65"/>
    </row>
    <row r="741" spans="6:52" ht="18" customHeight="1" x14ac:dyDescent="0.3">
      <c r="F741" s="26"/>
      <c r="G741" s="64"/>
      <c r="H741" s="64"/>
      <c r="I741" s="64"/>
      <c r="J741" s="64"/>
      <c r="K741" s="64"/>
      <c r="L741" s="64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64"/>
      <c r="AF741" s="64"/>
      <c r="AG741" s="64"/>
      <c r="AH741" s="64"/>
      <c r="AI741" s="64"/>
      <c r="AJ741" s="64"/>
      <c r="AK741" s="64"/>
      <c r="AL741" s="64"/>
      <c r="AM741" s="64"/>
      <c r="AN741" s="64"/>
      <c r="AO741" s="64"/>
      <c r="AP741" s="64"/>
      <c r="AQ741" s="64"/>
      <c r="AR741" s="64"/>
      <c r="AS741" s="64"/>
      <c r="AT741" s="64"/>
      <c r="AU741" s="64"/>
      <c r="AV741" s="64"/>
      <c r="AW741" s="64"/>
      <c r="AX741" s="64"/>
      <c r="AY741" s="64"/>
      <c r="AZ741" s="64"/>
    </row>
    <row r="742" spans="6:52" ht="18" customHeight="1" x14ac:dyDescent="0.3">
      <c r="F742" s="27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  <c r="AA742" s="65"/>
      <c r="AB742" s="65"/>
      <c r="AC742" s="65"/>
      <c r="AD742" s="65"/>
      <c r="AE742" s="65"/>
      <c r="AF742" s="65"/>
      <c r="AG742" s="65"/>
      <c r="AH742" s="65"/>
      <c r="AI742" s="65"/>
      <c r="AJ742" s="65"/>
      <c r="AK742" s="65"/>
      <c r="AL742" s="65"/>
      <c r="AM742" s="65"/>
      <c r="AN742" s="65"/>
      <c r="AO742" s="65"/>
      <c r="AP742" s="65"/>
      <c r="AQ742" s="65"/>
      <c r="AR742" s="65"/>
      <c r="AS742" s="65"/>
      <c r="AT742" s="65"/>
      <c r="AU742" s="65"/>
      <c r="AV742" s="65"/>
      <c r="AW742" s="65"/>
      <c r="AX742" s="65"/>
      <c r="AY742" s="65"/>
      <c r="AZ742" s="65"/>
    </row>
    <row r="743" spans="6:52" ht="18" customHeight="1" x14ac:dyDescent="0.3">
      <c r="F743" s="26"/>
      <c r="G743" s="64"/>
      <c r="H743" s="64"/>
      <c r="I743" s="64"/>
      <c r="J743" s="64"/>
      <c r="K743" s="64"/>
      <c r="L743" s="64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64"/>
      <c r="Y743" s="64"/>
      <c r="Z743" s="64"/>
      <c r="AA743" s="64"/>
      <c r="AB743" s="64"/>
      <c r="AC743" s="64"/>
      <c r="AD743" s="64"/>
      <c r="AE743" s="64"/>
      <c r="AF743" s="64"/>
      <c r="AG743" s="64"/>
      <c r="AH743" s="64"/>
      <c r="AI743" s="64"/>
      <c r="AJ743" s="64"/>
      <c r="AK743" s="64"/>
      <c r="AL743" s="64"/>
      <c r="AM743" s="64"/>
      <c r="AN743" s="64"/>
      <c r="AO743" s="64"/>
      <c r="AP743" s="64"/>
      <c r="AQ743" s="64"/>
      <c r="AR743" s="64"/>
      <c r="AS743" s="64"/>
      <c r="AT743" s="64"/>
      <c r="AU743" s="64"/>
      <c r="AV743" s="64"/>
      <c r="AW743" s="64"/>
      <c r="AX743" s="64"/>
      <c r="AY743" s="64"/>
      <c r="AZ743" s="64"/>
    </row>
    <row r="744" spans="6:52" ht="18" customHeight="1" x14ac:dyDescent="0.3">
      <c r="F744" s="27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  <c r="AA744" s="65"/>
      <c r="AB744" s="65"/>
      <c r="AC744" s="65"/>
      <c r="AD744" s="65"/>
      <c r="AE744" s="65"/>
      <c r="AF744" s="65"/>
      <c r="AG744" s="65"/>
      <c r="AH744" s="65"/>
      <c r="AI744" s="65"/>
      <c r="AJ744" s="65"/>
      <c r="AK744" s="65"/>
      <c r="AL744" s="65"/>
      <c r="AM744" s="65"/>
      <c r="AN744" s="65"/>
      <c r="AO744" s="65"/>
      <c r="AP744" s="65"/>
      <c r="AQ744" s="65"/>
      <c r="AR744" s="65"/>
      <c r="AS744" s="65"/>
      <c r="AT744" s="65"/>
      <c r="AU744" s="65"/>
      <c r="AV744" s="65"/>
      <c r="AW744" s="65"/>
      <c r="AX744" s="65"/>
      <c r="AY744" s="65"/>
      <c r="AZ744" s="65"/>
    </row>
    <row r="745" spans="6:52" ht="18" customHeight="1" x14ac:dyDescent="0.3">
      <c r="F745" s="26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  <c r="AA745" s="64"/>
      <c r="AB745" s="64"/>
      <c r="AC745" s="64"/>
      <c r="AD745" s="64"/>
      <c r="AE745" s="64"/>
      <c r="AF745" s="64"/>
      <c r="AG745" s="64"/>
      <c r="AH745" s="64"/>
      <c r="AI745" s="64"/>
      <c r="AJ745" s="64"/>
      <c r="AK745" s="64"/>
      <c r="AL745" s="64"/>
      <c r="AM745" s="64"/>
      <c r="AN745" s="64"/>
      <c r="AO745" s="64"/>
      <c r="AP745" s="64"/>
      <c r="AQ745" s="64"/>
      <c r="AR745" s="64"/>
      <c r="AS745" s="64"/>
      <c r="AT745" s="64"/>
      <c r="AU745" s="64"/>
      <c r="AV745" s="64"/>
      <c r="AW745" s="64"/>
      <c r="AX745" s="64"/>
      <c r="AY745" s="64"/>
      <c r="AZ745" s="64"/>
    </row>
    <row r="746" spans="6:52" ht="18" customHeight="1" x14ac:dyDescent="0.3">
      <c r="F746" s="27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  <c r="AC746" s="65"/>
      <c r="AD746" s="65"/>
      <c r="AE746" s="65"/>
      <c r="AF746" s="65"/>
      <c r="AG746" s="65"/>
      <c r="AH746" s="65"/>
      <c r="AI746" s="65"/>
      <c r="AJ746" s="65"/>
      <c r="AK746" s="65"/>
      <c r="AL746" s="65"/>
      <c r="AM746" s="65"/>
      <c r="AN746" s="65"/>
      <c r="AO746" s="65"/>
      <c r="AP746" s="65"/>
      <c r="AQ746" s="65"/>
      <c r="AR746" s="65"/>
      <c r="AS746" s="65"/>
      <c r="AT746" s="65"/>
      <c r="AU746" s="65"/>
      <c r="AV746" s="65"/>
      <c r="AW746" s="65"/>
      <c r="AX746" s="65"/>
      <c r="AY746" s="65"/>
      <c r="AZ746" s="65"/>
    </row>
    <row r="747" spans="6:52" ht="18" customHeight="1" x14ac:dyDescent="0.3">
      <c r="F747" s="26"/>
      <c r="G747" s="64"/>
      <c r="H747" s="64"/>
      <c r="I747" s="64"/>
      <c r="J747" s="64"/>
      <c r="K747" s="64"/>
      <c r="L747" s="6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  <c r="AA747" s="64"/>
      <c r="AB747" s="64"/>
      <c r="AC747" s="64"/>
      <c r="AD747" s="64"/>
      <c r="AE747" s="64"/>
      <c r="AF747" s="64"/>
      <c r="AG747" s="64"/>
      <c r="AH747" s="64"/>
      <c r="AI747" s="64"/>
      <c r="AJ747" s="64"/>
      <c r="AK747" s="64"/>
      <c r="AL747" s="64"/>
      <c r="AM747" s="64"/>
      <c r="AN747" s="64"/>
      <c r="AO747" s="64"/>
      <c r="AP747" s="64"/>
      <c r="AQ747" s="64"/>
      <c r="AR747" s="64"/>
      <c r="AS747" s="64"/>
      <c r="AT747" s="64"/>
      <c r="AU747" s="64"/>
      <c r="AV747" s="64"/>
      <c r="AW747" s="64"/>
      <c r="AX747" s="64"/>
      <c r="AY747" s="64"/>
      <c r="AZ747" s="64"/>
    </row>
    <row r="748" spans="6:52" ht="18" customHeight="1" x14ac:dyDescent="0.3">
      <c r="F748" s="27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  <c r="AA748" s="65"/>
      <c r="AB748" s="65"/>
      <c r="AC748" s="65"/>
      <c r="AD748" s="65"/>
      <c r="AE748" s="65"/>
      <c r="AF748" s="65"/>
      <c r="AG748" s="65"/>
      <c r="AH748" s="65"/>
      <c r="AI748" s="65"/>
      <c r="AJ748" s="65"/>
      <c r="AK748" s="65"/>
      <c r="AL748" s="65"/>
      <c r="AM748" s="65"/>
      <c r="AN748" s="65"/>
      <c r="AO748" s="65"/>
      <c r="AP748" s="65"/>
      <c r="AQ748" s="65"/>
      <c r="AR748" s="65"/>
      <c r="AS748" s="65"/>
      <c r="AT748" s="65"/>
      <c r="AU748" s="65"/>
      <c r="AV748" s="65"/>
      <c r="AW748" s="65"/>
      <c r="AX748" s="65"/>
      <c r="AY748" s="65"/>
      <c r="AZ748" s="65"/>
    </row>
    <row r="749" spans="6:52" ht="18" customHeight="1" x14ac:dyDescent="0.3">
      <c r="F749" s="26"/>
      <c r="G749" s="64"/>
      <c r="H749" s="64"/>
      <c r="I749" s="64"/>
      <c r="J749" s="64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  <c r="AM749" s="64"/>
      <c r="AN749" s="64"/>
      <c r="AO749" s="64"/>
      <c r="AP749" s="64"/>
      <c r="AQ749" s="64"/>
      <c r="AR749" s="64"/>
      <c r="AS749" s="64"/>
      <c r="AT749" s="64"/>
      <c r="AU749" s="64"/>
      <c r="AV749" s="64"/>
      <c r="AW749" s="64"/>
      <c r="AX749" s="64"/>
      <c r="AY749" s="64"/>
      <c r="AZ749" s="64"/>
    </row>
    <row r="750" spans="6:52" ht="18" customHeight="1" x14ac:dyDescent="0.3">
      <c r="F750" s="27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  <c r="AA750" s="65"/>
      <c r="AB750" s="65"/>
      <c r="AC750" s="65"/>
      <c r="AD750" s="65"/>
      <c r="AE750" s="65"/>
      <c r="AF750" s="65"/>
      <c r="AG750" s="65"/>
      <c r="AH750" s="65"/>
      <c r="AI750" s="65"/>
      <c r="AJ750" s="65"/>
      <c r="AK750" s="65"/>
      <c r="AL750" s="65"/>
      <c r="AM750" s="65"/>
      <c r="AN750" s="65"/>
      <c r="AO750" s="65"/>
      <c r="AP750" s="65"/>
      <c r="AQ750" s="65"/>
      <c r="AR750" s="65"/>
      <c r="AS750" s="65"/>
      <c r="AT750" s="65"/>
      <c r="AU750" s="65"/>
      <c r="AV750" s="65"/>
      <c r="AW750" s="65"/>
      <c r="AX750" s="65"/>
      <c r="AY750" s="65"/>
      <c r="AZ750" s="65"/>
    </row>
    <row r="751" spans="6:52" ht="18" customHeight="1" x14ac:dyDescent="0.3">
      <c r="F751" s="26"/>
      <c r="G751" s="64"/>
      <c r="H751" s="64"/>
      <c r="I751" s="64"/>
      <c r="J751" s="64"/>
      <c r="K751" s="64"/>
      <c r="L751" s="64"/>
      <c r="M751" s="64"/>
      <c r="N751" s="64"/>
      <c r="O751" s="64"/>
      <c r="P751" s="64"/>
      <c r="Q751" s="64"/>
      <c r="R751" s="64"/>
      <c r="S751" s="64"/>
      <c r="T751" s="64"/>
      <c r="U751" s="64"/>
      <c r="V751" s="64"/>
      <c r="W751" s="64"/>
      <c r="X751" s="64"/>
      <c r="Y751" s="64"/>
      <c r="Z751" s="64"/>
      <c r="AA751" s="64"/>
      <c r="AB751" s="64"/>
      <c r="AC751" s="64"/>
      <c r="AD751" s="64"/>
      <c r="AE751" s="64"/>
      <c r="AF751" s="64"/>
      <c r="AG751" s="64"/>
      <c r="AH751" s="64"/>
      <c r="AI751" s="64"/>
      <c r="AJ751" s="64"/>
      <c r="AK751" s="64"/>
      <c r="AL751" s="64"/>
      <c r="AM751" s="64"/>
      <c r="AN751" s="64"/>
      <c r="AO751" s="64"/>
      <c r="AP751" s="64"/>
      <c r="AQ751" s="64"/>
      <c r="AR751" s="64"/>
      <c r="AS751" s="64"/>
      <c r="AT751" s="64"/>
      <c r="AU751" s="64"/>
      <c r="AV751" s="64"/>
      <c r="AW751" s="64"/>
      <c r="AX751" s="64"/>
      <c r="AY751" s="64"/>
      <c r="AZ751" s="64"/>
    </row>
    <row r="752" spans="6:52" ht="18" customHeight="1" x14ac:dyDescent="0.3">
      <c r="F752" s="27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  <c r="AC752" s="65"/>
      <c r="AD752" s="65"/>
      <c r="AE752" s="65"/>
      <c r="AF752" s="65"/>
      <c r="AG752" s="65"/>
      <c r="AH752" s="65"/>
      <c r="AI752" s="65"/>
      <c r="AJ752" s="65"/>
      <c r="AK752" s="65"/>
      <c r="AL752" s="65"/>
      <c r="AM752" s="65"/>
      <c r="AN752" s="65"/>
      <c r="AO752" s="65"/>
      <c r="AP752" s="65"/>
      <c r="AQ752" s="65"/>
      <c r="AR752" s="65"/>
      <c r="AS752" s="65"/>
      <c r="AT752" s="65"/>
      <c r="AU752" s="65"/>
      <c r="AV752" s="65"/>
      <c r="AW752" s="65"/>
      <c r="AX752" s="65"/>
      <c r="AY752" s="65"/>
      <c r="AZ752" s="65"/>
    </row>
    <row r="753" spans="6:52" ht="18" customHeight="1" x14ac:dyDescent="0.3">
      <c r="F753" s="26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64"/>
      <c r="U753" s="64"/>
      <c r="V753" s="64"/>
      <c r="W753" s="64"/>
      <c r="X753" s="64"/>
      <c r="Y753" s="64"/>
      <c r="Z753" s="64"/>
      <c r="AA753" s="64"/>
      <c r="AB753" s="64"/>
      <c r="AC753" s="64"/>
      <c r="AD753" s="64"/>
      <c r="AE753" s="64"/>
      <c r="AF753" s="64"/>
      <c r="AG753" s="64"/>
      <c r="AH753" s="64"/>
      <c r="AI753" s="64"/>
      <c r="AJ753" s="64"/>
      <c r="AK753" s="64"/>
      <c r="AL753" s="64"/>
      <c r="AM753" s="64"/>
      <c r="AN753" s="64"/>
      <c r="AO753" s="64"/>
      <c r="AP753" s="64"/>
      <c r="AQ753" s="64"/>
      <c r="AR753" s="64"/>
      <c r="AS753" s="64"/>
      <c r="AT753" s="64"/>
      <c r="AU753" s="64"/>
      <c r="AV753" s="64"/>
      <c r="AW753" s="64"/>
      <c r="AX753" s="64"/>
      <c r="AY753" s="64"/>
      <c r="AZ753" s="64"/>
    </row>
    <row r="754" spans="6:52" ht="18" customHeight="1" x14ac:dyDescent="0.3">
      <c r="F754" s="27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  <c r="AA754" s="65"/>
      <c r="AB754" s="65"/>
      <c r="AC754" s="65"/>
      <c r="AD754" s="65"/>
      <c r="AE754" s="65"/>
      <c r="AF754" s="65"/>
      <c r="AG754" s="65"/>
      <c r="AH754" s="65"/>
      <c r="AI754" s="65"/>
      <c r="AJ754" s="65"/>
      <c r="AK754" s="65"/>
      <c r="AL754" s="65"/>
      <c r="AM754" s="65"/>
      <c r="AN754" s="65"/>
      <c r="AO754" s="65"/>
      <c r="AP754" s="65"/>
      <c r="AQ754" s="65"/>
      <c r="AR754" s="65"/>
      <c r="AS754" s="65"/>
      <c r="AT754" s="65"/>
      <c r="AU754" s="65"/>
      <c r="AV754" s="65"/>
      <c r="AW754" s="65"/>
      <c r="AX754" s="65"/>
      <c r="AY754" s="65"/>
      <c r="AZ754" s="65"/>
    </row>
    <row r="755" spans="6:52" ht="18" customHeight="1" x14ac:dyDescent="0.3">
      <c r="F755" s="26"/>
      <c r="G755" s="64"/>
      <c r="H755" s="64"/>
      <c r="I755" s="64"/>
      <c r="J755" s="64"/>
      <c r="K755" s="64"/>
      <c r="L755" s="64"/>
      <c r="M755" s="64"/>
      <c r="N755" s="64"/>
      <c r="O755" s="64"/>
      <c r="P755" s="64"/>
      <c r="Q755" s="64"/>
      <c r="R755" s="64"/>
      <c r="S755" s="64"/>
      <c r="T755" s="64"/>
      <c r="U755" s="64"/>
      <c r="V755" s="64"/>
      <c r="W755" s="64"/>
      <c r="X755" s="64"/>
      <c r="Y755" s="64"/>
      <c r="Z755" s="64"/>
      <c r="AA755" s="64"/>
      <c r="AB755" s="64"/>
      <c r="AC755" s="64"/>
      <c r="AD755" s="64"/>
      <c r="AE755" s="64"/>
      <c r="AF755" s="64"/>
      <c r="AG755" s="64"/>
      <c r="AH755" s="64"/>
      <c r="AI755" s="64"/>
      <c r="AJ755" s="64"/>
      <c r="AK755" s="64"/>
      <c r="AL755" s="64"/>
      <c r="AM755" s="64"/>
      <c r="AN755" s="64"/>
      <c r="AO755" s="64"/>
      <c r="AP755" s="64"/>
      <c r="AQ755" s="64"/>
      <c r="AR755" s="64"/>
      <c r="AS755" s="64"/>
      <c r="AT755" s="64"/>
      <c r="AU755" s="64"/>
      <c r="AV755" s="64"/>
      <c r="AW755" s="64"/>
      <c r="AX755" s="64"/>
      <c r="AY755" s="64"/>
      <c r="AZ755" s="64"/>
    </row>
    <row r="756" spans="6:52" ht="18" customHeight="1" x14ac:dyDescent="0.3">
      <c r="F756" s="27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</row>
    <row r="757" spans="6:52" ht="18" customHeight="1" x14ac:dyDescent="0.3">
      <c r="F757" s="26"/>
      <c r="G757" s="64"/>
      <c r="H757" s="64"/>
      <c r="I757" s="64"/>
      <c r="J757" s="64"/>
      <c r="K757" s="64"/>
      <c r="L757" s="64"/>
      <c r="M757" s="64"/>
      <c r="N757" s="64"/>
      <c r="O757" s="64"/>
      <c r="P757" s="64"/>
      <c r="Q757" s="64"/>
      <c r="R757" s="64"/>
      <c r="S757" s="64"/>
      <c r="T757" s="64"/>
      <c r="U757" s="64"/>
      <c r="V757" s="64"/>
      <c r="W757" s="64"/>
      <c r="X757" s="64"/>
      <c r="Y757" s="64"/>
      <c r="Z757" s="64"/>
      <c r="AA757" s="64"/>
      <c r="AB757" s="64"/>
      <c r="AC757" s="64"/>
      <c r="AD757" s="64"/>
      <c r="AE757" s="64"/>
      <c r="AF757" s="64"/>
      <c r="AG757" s="64"/>
      <c r="AH757" s="64"/>
      <c r="AI757" s="64"/>
      <c r="AJ757" s="64"/>
      <c r="AK757" s="64"/>
      <c r="AL757" s="64"/>
      <c r="AM757" s="64"/>
      <c r="AN757" s="64"/>
      <c r="AO757" s="64"/>
      <c r="AP757" s="64"/>
      <c r="AQ757" s="64"/>
      <c r="AR757" s="64"/>
      <c r="AS757" s="64"/>
      <c r="AT757" s="64"/>
      <c r="AU757" s="64"/>
      <c r="AV757" s="64"/>
      <c r="AW757" s="64"/>
      <c r="AX757" s="64"/>
      <c r="AY757" s="64"/>
      <c r="AZ757" s="64"/>
    </row>
    <row r="758" spans="6:52" ht="18" customHeight="1" x14ac:dyDescent="0.3">
      <c r="F758" s="27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</row>
    <row r="759" spans="6:52" ht="18" customHeight="1" x14ac:dyDescent="0.3">
      <c r="F759" s="26"/>
      <c r="G759" s="64"/>
      <c r="H759" s="64"/>
      <c r="I759" s="64"/>
      <c r="J759" s="64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  <c r="AA759" s="64"/>
      <c r="AB759" s="64"/>
      <c r="AC759" s="64"/>
      <c r="AD759" s="64"/>
      <c r="AE759" s="64"/>
      <c r="AF759" s="64"/>
      <c r="AG759" s="64"/>
      <c r="AH759" s="64"/>
      <c r="AI759" s="64"/>
      <c r="AJ759" s="64"/>
      <c r="AK759" s="64"/>
      <c r="AL759" s="64"/>
      <c r="AM759" s="64"/>
      <c r="AN759" s="64"/>
      <c r="AO759" s="64"/>
      <c r="AP759" s="64"/>
      <c r="AQ759" s="64"/>
      <c r="AR759" s="64"/>
      <c r="AS759" s="64"/>
      <c r="AT759" s="64"/>
      <c r="AU759" s="64"/>
      <c r="AV759" s="64"/>
      <c r="AW759" s="64"/>
      <c r="AX759" s="64"/>
      <c r="AY759" s="64"/>
      <c r="AZ759" s="64"/>
    </row>
    <row r="760" spans="6:52" ht="18" customHeight="1" x14ac:dyDescent="0.3">
      <c r="F760" s="27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</row>
    <row r="761" spans="6:52" ht="18" customHeight="1" x14ac:dyDescent="0.3">
      <c r="F761" s="26"/>
      <c r="G761" s="64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  <c r="AA761" s="64"/>
      <c r="AB761" s="64"/>
      <c r="AC761" s="64"/>
      <c r="AD761" s="64"/>
      <c r="AE761" s="64"/>
      <c r="AF761" s="64"/>
      <c r="AG761" s="64"/>
      <c r="AH761" s="64"/>
      <c r="AI761" s="64"/>
      <c r="AJ761" s="64"/>
      <c r="AK761" s="64"/>
      <c r="AL761" s="64"/>
      <c r="AM761" s="64"/>
      <c r="AN761" s="64"/>
      <c r="AO761" s="64"/>
      <c r="AP761" s="64"/>
      <c r="AQ761" s="64"/>
      <c r="AR761" s="64"/>
      <c r="AS761" s="64"/>
      <c r="AT761" s="64"/>
      <c r="AU761" s="64"/>
      <c r="AV761" s="64"/>
      <c r="AW761" s="64"/>
      <c r="AX761" s="64"/>
      <c r="AY761" s="64"/>
      <c r="AZ761" s="64"/>
    </row>
    <row r="762" spans="6:52" ht="18" customHeight="1" x14ac:dyDescent="0.3">
      <c r="F762" s="27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</row>
    <row r="763" spans="6:52" ht="18" customHeight="1" x14ac:dyDescent="0.3">
      <c r="F763" s="26"/>
      <c r="G763" s="64"/>
      <c r="H763" s="64"/>
      <c r="I763" s="64"/>
      <c r="J763" s="64"/>
      <c r="K763" s="64"/>
      <c r="L763" s="64"/>
      <c r="M763" s="64"/>
      <c r="N763" s="64"/>
      <c r="O763" s="64"/>
      <c r="P763" s="64"/>
      <c r="Q763" s="64"/>
      <c r="R763" s="64"/>
      <c r="S763" s="64"/>
      <c r="T763" s="64"/>
      <c r="U763" s="64"/>
      <c r="V763" s="64"/>
      <c r="W763" s="64"/>
      <c r="X763" s="64"/>
      <c r="Y763" s="64"/>
      <c r="Z763" s="64"/>
      <c r="AA763" s="64"/>
      <c r="AB763" s="64"/>
      <c r="AC763" s="64"/>
      <c r="AD763" s="64"/>
      <c r="AE763" s="64"/>
      <c r="AF763" s="64"/>
      <c r="AG763" s="64"/>
      <c r="AH763" s="64"/>
      <c r="AI763" s="64"/>
      <c r="AJ763" s="64"/>
      <c r="AK763" s="64"/>
      <c r="AL763" s="64"/>
      <c r="AM763" s="64"/>
      <c r="AN763" s="64"/>
      <c r="AO763" s="64"/>
      <c r="AP763" s="64"/>
      <c r="AQ763" s="64"/>
      <c r="AR763" s="64"/>
      <c r="AS763" s="64"/>
      <c r="AT763" s="64"/>
      <c r="AU763" s="64"/>
      <c r="AV763" s="64"/>
      <c r="AW763" s="64"/>
      <c r="AX763" s="64"/>
      <c r="AY763" s="64"/>
      <c r="AZ763" s="64"/>
    </row>
    <row r="764" spans="6:52" ht="18" customHeight="1" x14ac:dyDescent="0.3">
      <c r="F764" s="27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</row>
    <row r="765" spans="6:52" ht="18" customHeight="1" x14ac:dyDescent="0.3">
      <c r="F765" s="26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64"/>
      <c r="AA765" s="64"/>
      <c r="AB765" s="64"/>
      <c r="AC765" s="64"/>
      <c r="AD765" s="64"/>
      <c r="AE765" s="64"/>
      <c r="AF765" s="64"/>
      <c r="AG765" s="64"/>
      <c r="AH765" s="64"/>
      <c r="AI765" s="64"/>
      <c r="AJ765" s="64"/>
      <c r="AK765" s="64"/>
      <c r="AL765" s="64"/>
      <c r="AM765" s="64"/>
      <c r="AN765" s="64"/>
      <c r="AO765" s="64"/>
      <c r="AP765" s="64"/>
      <c r="AQ765" s="64"/>
      <c r="AR765" s="64"/>
      <c r="AS765" s="64"/>
      <c r="AT765" s="64"/>
      <c r="AU765" s="64"/>
      <c r="AV765" s="64"/>
      <c r="AW765" s="64"/>
      <c r="AX765" s="64"/>
      <c r="AY765" s="64"/>
      <c r="AZ765" s="64"/>
    </row>
    <row r="766" spans="6:52" ht="18" customHeight="1" x14ac:dyDescent="0.3">
      <c r="F766" s="27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  <c r="AA766" s="65"/>
      <c r="AB766" s="65"/>
      <c r="AC766" s="65"/>
      <c r="AD766" s="65"/>
      <c r="AE766" s="65"/>
      <c r="AF766" s="65"/>
      <c r="AG766" s="65"/>
      <c r="AH766" s="65"/>
      <c r="AI766" s="65"/>
      <c r="AJ766" s="65"/>
      <c r="AK766" s="65"/>
      <c r="AL766" s="65"/>
      <c r="AM766" s="65"/>
      <c r="AN766" s="65"/>
      <c r="AO766" s="65"/>
      <c r="AP766" s="65"/>
      <c r="AQ766" s="65"/>
      <c r="AR766" s="65"/>
      <c r="AS766" s="65"/>
      <c r="AT766" s="65"/>
      <c r="AU766" s="65"/>
      <c r="AV766" s="65"/>
      <c r="AW766" s="65"/>
      <c r="AX766" s="65"/>
      <c r="AY766" s="65"/>
      <c r="AZ766" s="65"/>
    </row>
    <row r="767" spans="6:52" ht="18" customHeight="1" x14ac:dyDescent="0.3">
      <c r="F767" s="26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64"/>
      <c r="AF767" s="64"/>
      <c r="AG767" s="64"/>
      <c r="AH767" s="64"/>
      <c r="AI767" s="64"/>
      <c r="AJ767" s="64"/>
      <c r="AK767" s="64"/>
      <c r="AL767" s="64"/>
      <c r="AM767" s="64"/>
      <c r="AN767" s="64"/>
      <c r="AO767" s="64"/>
      <c r="AP767" s="64"/>
      <c r="AQ767" s="64"/>
      <c r="AR767" s="64"/>
      <c r="AS767" s="64"/>
      <c r="AT767" s="64"/>
      <c r="AU767" s="64"/>
      <c r="AV767" s="64"/>
      <c r="AW767" s="64"/>
      <c r="AX767" s="64"/>
      <c r="AY767" s="64"/>
      <c r="AZ767" s="64"/>
    </row>
    <row r="768" spans="6:52" ht="18" customHeight="1" x14ac:dyDescent="0.3">
      <c r="F768" s="27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</row>
    <row r="769" spans="6:52" ht="18" customHeight="1" x14ac:dyDescent="0.3">
      <c r="F769" s="26"/>
      <c r="G769" s="64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64"/>
      <c r="AF769" s="64"/>
      <c r="AG769" s="64"/>
      <c r="AH769" s="64"/>
      <c r="AI769" s="64"/>
      <c r="AJ769" s="64"/>
      <c r="AK769" s="64"/>
      <c r="AL769" s="64"/>
      <c r="AM769" s="64"/>
      <c r="AN769" s="64"/>
      <c r="AO769" s="64"/>
      <c r="AP769" s="64"/>
      <c r="AQ769" s="64"/>
      <c r="AR769" s="64"/>
      <c r="AS769" s="64"/>
      <c r="AT769" s="64"/>
      <c r="AU769" s="64"/>
      <c r="AV769" s="64"/>
      <c r="AW769" s="64"/>
      <c r="AX769" s="64"/>
      <c r="AY769" s="64"/>
      <c r="AZ769" s="64"/>
    </row>
    <row r="770" spans="6:52" ht="18" customHeight="1" x14ac:dyDescent="0.3">
      <c r="F770" s="27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  <c r="AA770" s="65"/>
      <c r="AB770" s="65"/>
      <c r="AC770" s="65"/>
      <c r="AD770" s="65"/>
      <c r="AE770" s="65"/>
      <c r="AF770" s="65"/>
      <c r="AG770" s="65"/>
      <c r="AH770" s="65"/>
      <c r="AI770" s="65"/>
      <c r="AJ770" s="65"/>
      <c r="AK770" s="65"/>
      <c r="AL770" s="65"/>
      <c r="AM770" s="65"/>
      <c r="AN770" s="65"/>
      <c r="AO770" s="65"/>
      <c r="AP770" s="65"/>
      <c r="AQ770" s="65"/>
      <c r="AR770" s="65"/>
      <c r="AS770" s="65"/>
      <c r="AT770" s="65"/>
      <c r="AU770" s="65"/>
      <c r="AV770" s="65"/>
      <c r="AW770" s="65"/>
      <c r="AX770" s="65"/>
      <c r="AY770" s="65"/>
      <c r="AZ770" s="65"/>
    </row>
    <row r="771" spans="6:52" ht="18" customHeight="1" x14ac:dyDescent="0.3">
      <c r="F771" s="26"/>
      <c r="G771" s="64"/>
      <c r="H771" s="64"/>
      <c r="I771" s="64"/>
      <c r="J771" s="64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64"/>
      <c r="AF771" s="64"/>
      <c r="AG771" s="64"/>
      <c r="AH771" s="64"/>
      <c r="AI771" s="64"/>
      <c r="AJ771" s="64"/>
      <c r="AK771" s="64"/>
      <c r="AL771" s="64"/>
      <c r="AM771" s="64"/>
      <c r="AN771" s="64"/>
      <c r="AO771" s="64"/>
      <c r="AP771" s="64"/>
      <c r="AQ771" s="64"/>
      <c r="AR771" s="64"/>
      <c r="AS771" s="64"/>
      <c r="AT771" s="64"/>
      <c r="AU771" s="64"/>
      <c r="AV771" s="64"/>
      <c r="AW771" s="64"/>
      <c r="AX771" s="64"/>
      <c r="AY771" s="64"/>
      <c r="AZ771" s="64"/>
    </row>
    <row r="772" spans="6:52" ht="18" customHeight="1" x14ac:dyDescent="0.3">
      <c r="F772" s="27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  <c r="AA772" s="65"/>
      <c r="AB772" s="65"/>
      <c r="AC772" s="65"/>
      <c r="AD772" s="65"/>
      <c r="AE772" s="65"/>
      <c r="AF772" s="65"/>
      <c r="AG772" s="65"/>
      <c r="AH772" s="65"/>
      <c r="AI772" s="65"/>
      <c r="AJ772" s="65"/>
      <c r="AK772" s="65"/>
      <c r="AL772" s="65"/>
      <c r="AM772" s="65"/>
      <c r="AN772" s="65"/>
      <c r="AO772" s="65"/>
      <c r="AP772" s="65"/>
      <c r="AQ772" s="65"/>
      <c r="AR772" s="65"/>
      <c r="AS772" s="65"/>
      <c r="AT772" s="65"/>
      <c r="AU772" s="65"/>
      <c r="AV772" s="65"/>
      <c r="AW772" s="65"/>
      <c r="AX772" s="65"/>
      <c r="AY772" s="65"/>
      <c r="AZ772" s="65"/>
    </row>
    <row r="773" spans="6:52" ht="18" customHeight="1" x14ac:dyDescent="0.3">
      <c r="F773" s="26"/>
      <c r="G773" s="64"/>
      <c r="H773" s="64"/>
      <c r="I773" s="64"/>
      <c r="J773" s="64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  <c r="AM773" s="64"/>
      <c r="AN773" s="64"/>
      <c r="AO773" s="64"/>
      <c r="AP773" s="64"/>
      <c r="AQ773" s="64"/>
      <c r="AR773" s="64"/>
      <c r="AS773" s="64"/>
      <c r="AT773" s="64"/>
      <c r="AU773" s="64"/>
      <c r="AV773" s="64"/>
      <c r="AW773" s="64"/>
      <c r="AX773" s="64"/>
      <c r="AY773" s="64"/>
      <c r="AZ773" s="64"/>
    </row>
    <row r="774" spans="6:52" ht="18" customHeight="1" x14ac:dyDescent="0.3">
      <c r="F774" s="27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  <c r="AA774" s="65"/>
      <c r="AB774" s="65"/>
      <c r="AC774" s="65"/>
      <c r="AD774" s="65"/>
      <c r="AE774" s="65"/>
      <c r="AF774" s="65"/>
      <c r="AG774" s="65"/>
      <c r="AH774" s="65"/>
      <c r="AI774" s="65"/>
      <c r="AJ774" s="65"/>
      <c r="AK774" s="65"/>
      <c r="AL774" s="65"/>
      <c r="AM774" s="65"/>
      <c r="AN774" s="65"/>
      <c r="AO774" s="65"/>
      <c r="AP774" s="65"/>
      <c r="AQ774" s="65"/>
      <c r="AR774" s="65"/>
      <c r="AS774" s="65"/>
      <c r="AT774" s="65"/>
      <c r="AU774" s="65"/>
      <c r="AV774" s="65"/>
      <c r="AW774" s="65"/>
      <c r="AX774" s="65"/>
      <c r="AY774" s="65"/>
      <c r="AZ774" s="65"/>
    </row>
    <row r="775" spans="6:52" ht="18" customHeight="1" x14ac:dyDescent="0.3">
      <c r="F775" s="26"/>
      <c r="G775" s="64"/>
      <c r="H775" s="64"/>
      <c r="I775" s="64"/>
      <c r="J775" s="64"/>
      <c r="K775" s="64"/>
      <c r="L775" s="64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  <c r="AA775" s="64"/>
      <c r="AB775" s="64"/>
      <c r="AC775" s="64"/>
      <c r="AD775" s="64"/>
      <c r="AE775" s="64"/>
      <c r="AF775" s="64"/>
      <c r="AG775" s="64"/>
      <c r="AH775" s="64"/>
      <c r="AI775" s="64"/>
      <c r="AJ775" s="64"/>
      <c r="AK775" s="64"/>
      <c r="AL775" s="64"/>
      <c r="AM775" s="64"/>
      <c r="AN775" s="64"/>
      <c r="AO775" s="64"/>
      <c r="AP775" s="64"/>
      <c r="AQ775" s="64"/>
      <c r="AR775" s="64"/>
      <c r="AS775" s="64"/>
      <c r="AT775" s="64"/>
      <c r="AU775" s="64"/>
      <c r="AV775" s="64"/>
      <c r="AW775" s="64"/>
      <c r="AX775" s="64"/>
      <c r="AY775" s="64"/>
      <c r="AZ775" s="64"/>
    </row>
    <row r="776" spans="6:52" ht="18" customHeight="1" x14ac:dyDescent="0.3">
      <c r="F776" s="27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  <c r="AA776" s="65"/>
      <c r="AB776" s="65"/>
      <c r="AC776" s="65"/>
      <c r="AD776" s="65"/>
      <c r="AE776" s="65"/>
      <c r="AF776" s="65"/>
      <c r="AG776" s="65"/>
      <c r="AH776" s="65"/>
      <c r="AI776" s="65"/>
      <c r="AJ776" s="65"/>
      <c r="AK776" s="65"/>
      <c r="AL776" s="65"/>
      <c r="AM776" s="65"/>
      <c r="AN776" s="65"/>
      <c r="AO776" s="65"/>
      <c r="AP776" s="65"/>
      <c r="AQ776" s="65"/>
      <c r="AR776" s="65"/>
      <c r="AS776" s="65"/>
      <c r="AT776" s="65"/>
      <c r="AU776" s="65"/>
      <c r="AV776" s="65"/>
      <c r="AW776" s="65"/>
      <c r="AX776" s="65"/>
      <c r="AY776" s="65"/>
      <c r="AZ776" s="65"/>
    </row>
    <row r="777" spans="6:52" ht="18" customHeight="1" x14ac:dyDescent="0.3">
      <c r="F777" s="26"/>
      <c r="G777" s="64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  <c r="AA777" s="64"/>
      <c r="AB777" s="64"/>
      <c r="AC777" s="64"/>
      <c r="AD777" s="64"/>
      <c r="AE777" s="64"/>
      <c r="AF777" s="64"/>
      <c r="AG777" s="64"/>
      <c r="AH777" s="64"/>
      <c r="AI777" s="64"/>
      <c r="AJ777" s="64"/>
      <c r="AK777" s="64"/>
      <c r="AL777" s="64"/>
      <c r="AM777" s="64"/>
      <c r="AN777" s="64"/>
      <c r="AO777" s="64"/>
      <c r="AP777" s="64"/>
      <c r="AQ777" s="64"/>
      <c r="AR777" s="64"/>
      <c r="AS777" s="64"/>
      <c r="AT777" s="64"/>
      <c r="AU777" s="64"/>
      <c r="AV777" s="64"/>
      <c r="AW777" s="64"/>
      <c r="AX777" s="64"/>
      <c r="AY777" s="64"/>
      <c r="AZ777" s="64"/>
    </row>
    <row r="778" spans="6:52" ht="18" customHeight="1" x14ac:dyDescent="0.3">
      <c r="F778" s="27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  <c r="AA778" s="65"/>
      <c r="AB778" s="65"/>
      <c r="AC778" s="65"/>
      <c r="AD778" s="65"/>
      <c r="AE778" s="65"/>
      <c r="AF778" s="65"/>
      <c r="AG778" s="65"/>
      <c r="AH778" s="65"/>
      <c r="AI778" s="65"/>
      <c r="AJ778" s="65"/>
      <c r="AK778" s="65"/>
      <c r="AL778" s="65"/>
      <c r="AM778" s="65"/>
      <c r="AN778" s="65"/>
      <c r="AO778" s="65"/>
      <c r="AP778" s="65"/>
      <c r="AQ778" s="65"/>
      <c r="AR778" s="65"/>
      <c r="AS778" s="65"/>
      <c r="AT778" s="65"/>
      <c r="AU778" s="65"/>
      <c r="AV778" s="65"/>
      <c r="AW778" s="65"/>
      <c r="AX778" s="65"/>
      <c r="AY778" s="65"/>
      <c r="AZ778" s="65"/>
    </row>
    <row r="779" spans="6:52" ht="18" customHeight="1" x14ac:dyDescent="0.3">
      <c r="F779" s="26"/>
      <c r="G779" s="64"/>
      <c r="H779" s="64"/>
      <c r="I779" s="64"/>
      <c r="J779" s="64"/>
      <c r="K779" s="64"/>
      <c r="L779" s="64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  <c r="AA779" s="64"/>
      <c r="AB779" s="64"/>
      <c r="AC779" s="64"/>
      <c r="AD779" s="64"/>
      <c r="AE779" s="64"/>
      <c r="AF779" s="64"/>
      <c r="AG779" s="64"/>
      <c r="AH779" s="64"/>
      <c r="AI779" s="64"/>
      <c r="AJ779" s="64"/>
      <c r="AK779" s="64"/>
      <c r="AL779" s="64"/>
      <c r="AM779" s="64"/>
      <c r="AN779" s="64"/>
      <c r="AO779" s="64"/>
      <c r="AP779" s="64"/>
      <c r="AQ779" s="64"/>
      <c r="AR779" s="64"/>
      <c r="AS779" s="64"/>
      <c r="AT779" s="64"/>
      <c r="AU779" s="64"/>
      <c r="AV779" s="64"/>
      <c r="AW779" s="64"/>
      <c r="AX779" s="64"/>
      <c r="AY779" s="64"/>
      <c r="AZ779" s="64"/>
    </row>
    <row r="780" spans="6:52" ht="18" customHeight="1" x14ac:dyDescent="0.3">
      <c r="F780" s="27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65"/>
      <c r="AP780" s="65"/>
      <c r="AQ780" s="65"/>
      <c r="AR780" s="65"/>
      <c r="AS780" s="65"/>
      <c r="AT780" s="65"/>
      <c r="AU780" s="65"/>
      <c r="AV780" s="65"/>
      <c r="AW780" s="65"/>
      <c r="AX780" s="65"/>
      <c r="AY780" s="65"/>
      <c r="AZ780" s="65"/>
    </row>
    <row r="781" spans="6:52" ht="18" customHeight="1" x14ac:dyDescent="0.3">
      <c r="F781" s="26"/>
      <c r="G781" s="64"/>
      <c r="H781" s="64"/>
      <c r="I781" s="64"/>
      <c r="J781" s="64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  <c r="AA781" s="64"/>
      <c r="AB781" s="64"/>
      <c r="AC781" s="64"/>
      <c r="AD781" s="64"/>
      <c r="AE781" s="64"/>
      <c r="AF781" s="64"/>
      <c r="AG781" s="64"/>
      <c r="AH781" s="64"/>
      <c r="AI781" s="64"/>
      <c r="AJ781" s="64"/>
      <c r="AK781" s="64"/>
      <c r="AL781" s="64"/>
      <c r="AM781" s="64"/>
      <c r="AN781" s="64"/>
      <c r="AO781" s="64"/>
      <c r="AP781" s="64"/>
      <c r="AQ781" s="64"/>
      <c r="AR781" s="64"/>
      <c r="AS781" s="64"/>
      <c r="AT781" s="64"/>
      <c r="AU781" s="64"/>
      <c r="AV781" s="64"/>
      <c r="AW781" s="64"/>
      <c r="AX781" s="64"/>
      <c r="AY781" s="64"/>
      <c r="AZ781" s="64"/>
    </row>
    <row r="782" spans="6:52" ht="18" customHeight="1" x14ac:dyDescent="0.3">
      <c r="F782" s="27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  <c r="AA782" s="65"/>
      <c r="AB782" s="65"/>
      <c r="AC782" s="65"/>
      <c r="AD782" s="65"/>
      <c r="AE782" s="65"/>
      <c r="AF782" s="65"/>
      <c r="AG782" s="65"/>
      <c r="AH782" s="65"/>
      <c r="AI782" s="65"/>
      <c r="AJ782" s="65"/>
      <c r="AK782" s="65"/>
      <c r="AL782" s="65"/>
      <c r="AM782" s="65"/>
      <c r="AN782" s="65"/>
      <c r="AO782" s="65"/>
      <c r="AP782" s="65"/>
      <c r="AQ782" s="65"/>
      <c r="AR782" s="65"/>
      <c r="AS782" s="65"/>
      <c r="AT782" s="65"/>
      <c r="AU782" s="65"/>
      <c r="AV782" s="65"/>
      <c r="AW782" s="65"/>
      <c r="AX782" s="65"/>
      <c r="AY782" s="65"/>
      <c r="AZ782" s="65"/>
    </row>
    <row r="783" spans="6:52" ht="18" customHeight="1" x14ac:dyDescent="0.3">
      <c r="F783" s="26"/>
      <c r="G783" s="64"/>
      <c r="H783" s="64"/>
      <c r="I783" s="64"/>
      <c r="J783" s="64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  <c r="AA783" s="64"/>
      <c r="AB783" s="64"/>
      <c r="AC783" s="64"/>
      <c r="AD783" s="64"/>
      <c r="AE783" s="64"/>
      <c r="AF783" s="64"/>
      <c r="AG783" s="64"/>
      <c r="AH783" s="64"/>
      <c r="AI783" s="64"/>
      <c r="AJ783" s="64"/>
      <c r="AK783" s="64"/>
      <c r="AL783" s="64"/>
      <c r="AM783" s="64"/>
      <c r="AN783" s="64"/>
      <c r="AO783" s="64"/>
      <c r="AP783" s="64"/>
      <c r="AQ783" s="64"/>
      <c r="AR783" s="64"/>
      <c r="AS783" s="64"/>
      <c r="AT783" s="64"/>
      <c r="AU783" s="64"/>
      <c r="AV783" s="64"/>
      <c r="AW783" s="64"/>
      <c r="AX783" s="64"/>
      <c r="AY783" s="64"/>
      <c r="AZ783" s="64"/>
    </row>
    <row r="784" spans="6:52" ht="18" customHeight="1" x14ac:dyDescent="0.3">
      <c r="F784" s="27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  <c r="AR784" s="65"/>
      <c r="AS784" s="65"/>
      <c r="AT784" s="65"/>
      <c r="AU784" s="65"/>
      <c r="AV784" s="65"/>
      <c r="AW784" s="65"/>
      <c r="AX784" s="65"/>
      <c r="AY784" s="65"/>
      <c r="AZ784" s="65"/>
    </row>
    <row r="785" spans="6:52" ht="18" customHeight="1" x14ac:dyDescent="0.3">
      <c r="F785" s="26"/>
      <c r="G785" s="64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64"/>
      <c r="Y785" s="64"/>
      <c r="Z785" s="64"/>
      <c r="AA785" s="64"/>
      <c r="AB785" s="64"/>
      <c r="AC785" s="64"/>
      <c r="AD785" s="64"/>
      <c r="AE785" s="64"/>
      <c r="AF785" s="64"/>
      <c r="AG785" s="64"/>
      <c r="AH785" s="64"/>
      <c r="AI785" s="64"/>
      <c r="AJ785" s="64"/>
      <c r="AK785" s="64"/>
      <c r="AL785" s="64"/>
      <c r="AM785" s="64"/>
      <c r="AN785" s="64"/>
      <c r="AO785" s="64"/>
      <c r="AP785" s="64"/>
      <c r="AQ785" s="64"/>
      <c r="AR785" s="64"/>
      <c r="AS785" s="64"/>
      <c r="AT785" s="64"/>
      <c r="AU785" s="64"/>
      <c r="AV785" s="64"/>
      <c r="AW785" s="64"/>
      <c r="AX785" s="64"/>
      <c r="AY785" s="64"/>
      <c r="AZ785" s="64"/>
    </row>
    <row r="786" spans="6:52" ht="18" customHeight="1" x14ac:dyDescent="0.3">
      <c r="F786" s="27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  <c r="AA786" s="65"/>
      <c r="AB786" s="65"/>
      <c r="AC786" s="65"/>
      <c r="AD786" s="65"/>
      <c r="AE786" s="65"/>
      <c r="AF786" s="65"/>
      <c r="AG786" s="65"/>
      <c r="AH786" s="65"/>
      <c r="AI786" s="65"/>
      <c r="AJ786" s="65"/>
      <c r="AK786" s="65"/>
      <c r="AL786" s="65"/>
      <c r="AM786" s="65"/>
      <c r="AN786" s="65"/>
      <c r="AO786" s="65"/>
      <c r="AP786" s="65"/>
      <c r="AQ786" s="65"/>
      <c r="AR786" s="65"/>
      <c r="AS786" s="65"/>
      <c r="AT786" s="65"/>
      <c r="AU786" s="65"/>
      <c r="AV786" s="65"/>
      <c r="AW786" s="65"/>
      <c r="AX786" s="65"/>
      <c r="AY786" s="65"/>
      <c r="AZ786" s="65"/>
    </row>
    <row r="787" spans="6:52" ht="18" customHeight="1" x14ac:dyDescent="0.3">
      <c r="F787" s="26"/>
      <c r="G787" s="64"/>
      <c r="H787" s="64"/>
      <c r="I787" s="64"/>
      <c r="J787" s="64"/>
      <c r="K787" s="64"/>
      <c r="L787" s="64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64"/>
      <c r="Y787" s="64"/>
      <c r="Z787" s="64"/>
      <c r="AA787" s="64"/>
      <c r="AB787" s="64"/>
      <c r="AC787" s="64"/>
      <c r="AD787" s="64"/>
      <c r="AE787" s="64"/>
      <c r="AF787" s="64"/>
      <c r="AG787" s="64"/>
      <c r="AH787" s="64"/>
      <c r="AI787" s="64"/>
      <c r="AJ787" s="64"/>
      <c r="AK787" s="64"/>
      <c r="AL787" s="64"/>
      <c r="AM787" s="64"/>
      <c r="AN787" s="64"/>
      <c r="AO787" s="64"/>
      <c r="AP787" s="64"/>
      <c r="AQ787" s="64"/>
      <c r="AR787" s="64"/>
      <c r="AS787" s="64"/>
      <c r="AT787" s="64"/>
      <c r="AU787" s="64"/>
      <c r="AV787" s="64"/>
      <c r="AW787" s="64"/>
      <c r="AX787" s="64"/>
      <c r="AY787" s="64"/>
      <c r="AZ787" s="64"/>
    </row>
    <row r="788" spans="6:52" ht="18" customHeight="1" x14ac:dyDescent="0.3">
      <c r="F788" s="27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  <c r="AR788" s="65"/>
      <c r="AS788" s="65"/>
      <c r="AT788" s="65"/>
      <c r="AU788" s="65"/>
      <c r="AV788" s="65"/>
      <c r="AW788" s="65"/>
      <c r="AX788" s="65"/>
      <c r="AY788" s="65"/>
      <c r="AZ788" s="65"/>
    </row>
    <row r="789" spans="6:52" ht="18" customHeight="1" x14ac:dyDescent="0.3">
      <c r="F789" s="26"/>
      <c r="G789" s="64"/>
      <c r="H789" s="64"/>
      <c r="I789" s="64"/>
      <c r="J789" s="64"/>
      <c r="K789" s="64"/>
      <c r="L789" s="64"/>
      <c r="M789" s="64"/>
      <c r="N789" s="64"/>
      <c r="O789" s="64"/>
      <c r="P789" s="64"/>
      <c r="Q789" s="64"/>
      <c r="R789" s="64"/>
      <c r="S789" s="64"/>
      <c r="T789" s="64"/>
      <c r="U789" s="64"/>
      <c r="V789" s="64"/>
      <c r="W789" s="64"/>
      <c r="X789" s="64"/>
      <c r="Y789" s="64"/>
      <c r="Z789" s="64"/>
      <c r="AA789" s="64"/>
      <c r="AB789" s="64"/>
      <c r="AC789" s="64"/>
      <c r="AD789" s="64"/>
      <c r="AE789" s="64"/>
      <c r="AF789" s="64"/>
      <c r="AG789" s="64"/>
      <c r="AH789" s="64"/>
      <c r="AI789" s="64"/>
      <c r="AJ789" s="64"/>
      <c r="AK789" s="64"/>
      <c r="AL789" s="64"/>
      <c r="AM789" s="64"/>
      <c r="AN789" s="64"/>
      <c r="AO789" s="64"/>
      <c r="AP789" s="64"/>
      <c r="AQ789" s="64"/>
      <c r="AR789" s="64"/>
      <c r="AS789" s="64"/>
      <c r="AT789" s="64"/>
      <c r="AU789" s="64"/>
      <c r="AV789" s="64"/>
      <c r="AW789" s="64"/>
      <c r="AX789" s="64"/>
      <c r="AY789" s="64"/>
      <c r="AZ789" s="64"/>
    </row>
    <row r="790" spans="6:52" ht="18" customHeight="1" x14ac:dyDescent="0.3">
      <c r="F790" s="27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  <c r="AA790" s="65"/>
      <c r="AB790" s="65"/>
      <c r="AC790" s="65"/>
      <c r="AD790" s="65"/>
      <c r="AE790" s="65"/>
      <c r="AF790" s="65"/>
      <c r="AG790" s="65"/>
      <c r="AH790" s="65"/>
      <c r="AI790" s="65"/>
      <c r="AJ790" s="65"/>
      <c r="AK790" s="65"/>
      <c r="AL790" s="65"/>
      <c r="AM790" s="65"/>
      <c r="AN790" s="65"/>
      <c r="AO790" s="65"/>
      <c r="AP790" s="65"/>
      <c r="AQ790" s="65"/>
      <c r="AR790" s="65"/>
      <c r="AS790" s="65"/>
      <c r="AT790" s="65"/>
      <c r="AU790" s="65"/>
      <c r="AV790" s="65"/>
      <c r="AW790" s="65"/>
      <c r="AX790" s="65"/>
      <c r="AY790" s="65"/>
      <c r="AZ790" s="65"/>
    </row>
    <row r="791" spans="6:52" ht="18" customHeight="1" x14ac:dyDescent="0.3">
      <c r="F791" s="26"/>
      <c r="G791" s="64"/>
      <c r="H791" s="64"/>
      <c r="I791" s="64"/>
      <c r="J791" s="64"/>
      <c r="K791" s="64"/>
      <c r="L791" s="64"/>
      <c r="M791" s="64"/>
      <c r="N791" s="64"/>
      <c r="O791" s="64"/>
      <c r="P791" s="64"/>
      <c r="Q791" s="64"/>
      <c r="R791" s="64"/>
      <c r="S791" s="64"/>
      <c r="T791" s="64"/>
      <c r="U791" s="64"/>
      <c r="V791" s="64"/>
      <c r="W791" s="64"/>
      <c r="X791" s="64"/>
      <c r="Y791" s="64"/>
      <c r="Z791" s="64"/>
      <c r="AA791" s="64"/>
      <c r="AB791" s="64"/>
      <c r="AC791" s="64"/>
      <c r="AD791" s="64"/>
      <c r="AE791" s="64"/>
      <c r="AF791" s="64"/>
      <c r="AG791" s="64"/>
      <c r="AH791" s="64"/>
      <c r="AI791" s="64"/>
      <c r="AJ791" s="64"/>
      <c r="AK791" s="64"/>
      <c r="AL791" s="64"/>
      <c r="AM791" s="64"/>
      <c r="AN791" s="64"/>
      <c r="AO791" s="64"/>
      <c r="AP791" s="64"/>
      <c r="AQ791" s="64"/>
      <c r="AR791" s="64"/>
      <c r="AS791" s="64"/>
      <c r="AT791" s="64"/>
      <c r="AU791" s="64"/>
      <c r="AV791" s="64"/>
      <c r="AW791" s="64"/>
      <c r="AX791" s="64"/>
      <c r="AY791" s="64"/>
      <c r="AZ791" s="64"/>
    </row>
    <row r="792" spans="6:52" ht="18" customHeight="1" x14ac:dyDescent="0.3">
      <c r="F792" s="27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65"/>
      <c r="AP792" s="65"/>
      <c r="AQ792" s="65"/>
      <c r="AR792" s="65"/>
      <c r="AS792" s="65"/>
      <c r="AT792" s="65"/>
      <c r="AU792" s="65"/>
      <c r="AV792" s="65"/>
      <c r="AW792" s="65"/>
      <c r="AX792" s="65"/>
      <c r="AY792" s="65"/>
      <c r="AZ792" s="65"/>
    </row>
    <row r="793" spans="6:52" ht="18" customHeight="1" x14ac:dyDescent="0.3">
      <c r="F793" s="26"/>
      <c r="G793" s="64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64"/>
      <c r="U793" s="64"/>
      <c r="V793" s="64"/>
      <c r="W793" s="64"/>
      <c r="X793" s="64"/>
      <c r="Y793" s="64"/>
      <c r="Z793" s="64"/>
      <c r="AA793" s="64"/>
      <c r="AB793" s="64"/>
      <c r="AC793" s="64"/>
      <c r="AD793" s="64"/>
      <c r="AE793" s="64"/>
      <c r="AF793" s="64"/>
      <c r="AG793" s="64"/>
      <c r="AH793" s="64"/>
      <c r="AI793" s="64"/>
      <c r="AJ793" s="64"/>
      <c r="AK793" s="64"/>
      <c r="AL793" s="64"/>
      <c r="AM793" s="64"/>
      <c r="AN793" s="64"/>
      <c r="AO793" s="64"/>
      <c r="AP793" s="64"/>
      <c r="AQ793" s="64"/>
      <c r="AR793" s="64"/>
      <c r="AS793" s="64"/>
      <c r="AT793" s="64"/>
      <c r="AU793" s="64"/>
      <c r="AV793" s="64"/>
      <c r="AW793" s="64"/>
      <c r="AX793" s="64"/>
      <c r="AY793" s="64"/>
      <c r="AZ793" s="64"/>
    </row>
    <row r="794" spans="6:52" ht="18" customHeight="1" x14ac:dyDescent="0.3">
      <c r="F794" s="27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  <c r="AC794" s="65"/>
      <c r="AD794" s="65"/>
      <c r="AE794" s="65"/>
      <c r="AF794" s="65"/>
      <c r="AG794" s="65"/>
      <c r="AH794" s="65"/>
      <c r="AI794" s="65"/>
      <c r="AJ794" s="65"/>
      <c r="AK794" s="65"/>
      <c r="AL794" s="65"/>
      <c r="AM794" s="65"/>
      <c r="AN794" s="65"/>
      <c r="AO794" s="65"/>
      <c r="AP794" s="65"/>
      <c r="AQ794" s="65"/>
      <c r="AR794" s="65"/>
      <c r="AS794" s="65"/>
      <c r="AT794" s="65"/>
      <c r="AU794" s="65"/>
      <c r="AV794" s="65"/>
      <c r="AW794" s="65"/>
      <c r="AX794" s="65"/>
      <c r="AY794" s="65"/>
      <c r="AZ794" s="65"/>
    </row>
    <row r="795" spans="6:52" ht="18" customHeight="1" x14ac:dyDescent="0.3">
      <c r="F795" s="26"/>
      <c r="G795" s="64"/>
      <c r="H795" s="64"/>
      <c r="I795" s="64"/>
      <c r="J795" s="64"/>
      <c r="K795" s="64"/>
      <c r="L795" s="64"/>
      <c r="M795" s="64"/>
      <c r="N795" s="64"/>
      <c r="O795" s="64"/>
      <c r="P795" s="64"/>
      <c r="Q795" s="64"/>
      <c r="R795" s="64"/>
      <c r="S795" s="64"/>
      <c r="T795" s="64"/>
      <c r="U795" s="64"/>
      <c r="V795" s="64"/>
      <c r="W795" s="64"/>
      <c r="X795" s="64"/>
      <c r="Y795" s="64"/>
      <c r="Z795" s="64"/>
      <c r="AA795" s="64"/>
      <c r="AB795" s="64"/>
      <c r="AC795" s="64"/>
      <c r="AD795" s="64"/>
      <c r="AE795" s="64"/>
      <c r="AF795" s="64"/>
      <c r="AG795" s="64"/>
      <c r="AH795" s="64"/>
      <c r="AI795" s="64"/>
      <c r="AJ795" s="64"/>
      <c r="AK795" s="64"/>
      <c r="AL795" s="64"/>
      <c r="AM795" s="64"/>
      <c r="AN795" s="64"/>
      <c r="AO795" s="64"/>
      <c r="AP795" s="64"/>
      <c r="AQ795" s="64"/>
      <c r="AR795" s="64"/>
      <c r="AS795" s="64"/>
      <c r="AT795" s="64"/>
      <c r="AU795" s="64"/>
      <c r="AV795" s="64"/>
      <c r="AW795" s="64"/>
      <c r="AX795" s="64"/>
      <c r="AY795" s="64"/>
      <c r="AZ795" s="64"/>
    </row>
    <row r="796" spans="6:52" ht="18" customHeight="1" x14ac:dyDescent="0.3">
      <c r="F796" s="27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  <c r="AA796" s="65"/>
      <c r="AB796" s="65"/>
      <c r="AC796" s="65"/>
      <c r="AD796" s="65"/>
      <c r="AE796" s="65"/>
      <c r="AF796" s="65"/>
      <c r="AG796" s="65"/>
      <c r="AH796" s="65"/>
      <c r="AI796" s="65"/>
      <c r="AJ796" s="65"/>
      <c r="AK796" s="65"/>
      <c r="AL796" s="65"/>
      <c r="AM796" s="65"/>
      <c r="AN796" s="65"/>
      <c r="AO796" s="65"/>
      <c r="AP796" s="65"/>
      <c r="AQ796" s="65"/>
      <c r="AR796" s="65"/>
      <c r="AS796" s="65"/>
      <c r="AT796" s="65"/>
      <c r="AU796" s="65"/>
      <c r="AV796" s="65"/>
      <c r="AW796" s="65"/>
      <c r="AX796" s="65"/>
      <c r="AY796" s="65"/>
      <c r="AZ796" s="65"/>
    </row>
    <row r="797" spans="6:52" ht="18" customHeight="1" x14ac:dyDescent="0.3">
      <c r="F797" s="26"/>
      <c r="G797" s="64"/>
      <c r="H797" s="64"/>
      <c r="I797" s="64"/>
      <c r="J797" s="64"/>
      <c r="K797" s="64"/>
      <c r="L797" s="64"/>
      <c r="M797" s="64"/>
      <c r="N797" s="64"/>
      <c r="O797" s="64"/>
      <c r="P797" s="64"/>
      <c r="Q797" s="64"/>
      <c r="R797" s="64"/>
      <c r="S797" s="64"/>
      <c r="T797" s="64"/>
      <c r="U797" s="64"/>
      <c r="V797" s="64"/>
      <c r="W797" s="64"/>
      <c r="X797" s="64"/>
      <c r="Y797" s="64"/>
      <c r="Z797" s="64"/>
      <c r="AA797" s="64"/>
      <c r="AB797" s="64"/>
      <c r="AC797" s="64"/>
      <c r="AD797" s="64"/>
      <c r="AE797" s="64"/>
      <c r="AF797" s="64"/>
      <c r="AG797" s="64"/>
      <c r="AH797" s="64"/>
      <c r="AI797" s="64"/>
      <c r="AJ797" s="64"/>
      <c r="AK797" s="64"/>
      <c r="AL797" s="64"/>
      <c r="AM797" s="64"/>
      <c r="AN797" s="64"/>
      <c r="AO797" s="64"/>
      <c r="AP797" s="64"/>
      <c r="AQ797" s="64"/>
      <c r="AR797" s="64"/>
      <c r="AS797" s="64"/>
      <c r="AT797" s="64"/>
      <c r="AU797" s="64"/>
      <c r="AV797" s="64"/>
      <c r="AW797" s="64"/>
      <c r="AX797" s="64"/>
      <c r="AY797" s="64"/>
      <c r="AZ797" s="64"/>
    </row>
    <row r="798" spans="6:52" ht="18" customHeight="1" x14ac:dyDescent="0.3">
      <c r="F798" s="27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  <c r="AA798" s="65"/>
      <c r="AB798" s="65"/>
      <c r="AC798" s="65"/>
      <c r="AD798" s="65"/>
      <c r="AE798" s="65"/>
      <c r="AF798" s="65"/>
      <c r="AG798" s="65"/>
      <c r="AH798" s="65"/>
      <c r="AI798" s="65"/>
      <c r="AJ798" s="65"/>
      <c r="AK798" s="65"/>
      <c r="AL798" s="65"/>
      <c r="AM798" s="65"/>
      <c r="AN798" s="65"/>
      <c r="AO798" s="65"/>
      <c r="AP798" s="65"/>
      <c r="AQ798" s="65"/>
      <c r="AR798" s="65"/>
      <c r="AS798" s="65"/>
      <c r="AT798" s="65"/>
      <c r="AU798" s="65"/>
      <c r="AV798" s="65"/>
      <c r="AW798" s="65"/>
      <c r="AX798" s="65"/>
      <c r="AY798" s="65"/>
      <c r="AZ798" s="65"/>
    </row>
    <row r="799" spans="6:52" ht="18" customHeight="1" x14ac:dyDescent="0.3">
      <c r="F799" s="26"/>
      <c r="G799" s="64"/>
      <c r="H799" s="64"/>
      <c r="I799" s="64"/>
      <c r="J799" s="64"/>
      <c r="K799" s="64"/>
      <c r="L799" s="64"/>
      <c r="M799" s="64"/>
      <c r="N799" s="64"/>
      <c r="O799" s="64"/>
      <c r="P799" s="64"/>
      <c r="Q799" s="64"/>
      <c r="R799" s="64"/>
      <c r="S799" s="64"/>
      <c r="T799" s="64"/>
      <c r="U799" s="64"/>
      <c r="V799" s="64"/>
      <c r="W799" s="64"/>
      <c r="X799" s="64"/>
      <c r="Y799" s="64"/>
      <c r="Z799" s="64"/>
      <c r="AA799" s="64"/>
      <c r="AB799" s="64"/>
      <c r="AC799" s="64"/>
      <c r="AD799" s="64"/>
      <c r="AE799" s="64"/>
      <c r="AF799" s="64"/>
      <c r="AG799" s="64"/>
      <c r="AH799" s="64"/>
      <c r="AI799" s="64"/>
      <c r="AJ799" s="64"/>
      <c r="AK799" s="64"/>
      <c r="AL799" s="64"/>
      <c r="AM799" s="64"/>
      <c r="AN799" s="64"/>
      <c r="AO799" s="64"/>
      <c r="AP799" s="64"/>
      <c r="AQ799" s="64"/>
      <c r="AR799" s="64"/>
      <c r="AS799" s="64"/>
      <c r="AT799" s="64"/>
      <c r="AU799" s="64"/>
      <c r="AV799" s="64"/>
      <c r="AW799" s="64"/>
      <c r="AX799" s="64"/>
      <c r="AY799" s="64"/>
      <c r="AZ799" s="64"/>
    </row>
    <row r="800" spans="6:52" ht="18" customHeight="1" x14ac:dyDescent="0.3">
      <c r="F800" s="27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</row>
    <row r="801" spans="6:52" ht="18" customHeight="1" x14ac:dyDescent="0.3">
      <c r="F801" s="26"/>
      <c r="G801" s="64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  <c r="AA801" s="64"/>
      <c r="AB801" s="64"/>
      <c r="AC801" s="64"/>
      <c r="AD801" s="64"/>
      <c r="AE801" s="64"/>
      <c r="AF801" s="64"/>
      <c r="AG801" s="64"/>
      <c r="AH801" s="64"/>
      <c r="AI801" s="64"/>
      <c r="AJ801" s="64"/>
      <c r="AK801" s="64"/>
      <c r="AL801" s="64"/>
      <c r="AM801" s="64"/>
      <c r="AN801" s="64"/>
      <c r="AO801" s="64"/>
      <c r="AP801" s="64"/>
      <c r="AQ801" s="64"/>
      <c r="AR801" s="64"/>
      <c r="AS801" s="64"/>
      <c r="AT801" s="64"/>
      <c r="AU801" s="64"/>
      <c r="AV801" s="64"/>
      <c r="AW801" s="64"/>
      <c r="AX801" s="64"/>
      <c r="AY801" s="64"/>
      <c r="AZ801" s="64"/>
    </row>
    <row r="802" spans="6:52" ht="18" customHeight="1" x14ac:dyDescent="0.3">
      <c r="F802" s="27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  <c r="AA802" s="65"/>
      <c r="AB802" s="65"/>
      <c r="AC802" s="65"/>
      <c r="AD802" s="65"/>
      <c r="AE802" s="65"/>
      <c r="AF802" s="65"/>
      <c r="AG802" s="65"/>
      <c r="AH802" s="65"/>
      <c r="AI802" s="65"/>
      <c r="AJ802" s="65"/>
      <c r="AK802" s="65"/>
      <c r="AL802" s="65"/>
      <c r="AM802" s="65"/>
      <c r="AN802" s="65"/>
      <c r="AO802" s="65"/>
      <c r="AP802" s="65"/>
      <c r="AQ802" s="65"/>
      <c r="AR802" s="65"/>
      <c r="AS802" s="65"/>
      <c r="AT802" s="65"/>
      <c r="AU802" s="65"/>
      <c r="AV802" s="65"/>
      <c r="AW802" s="65"/>
      <c r="AX802" s="65"/>
      <c r="AY802" s="65"/>
      <c r="AZ802" s="65"/>
    </row>
    <row r="803" spans="6:52" ht="18" customHeight="1" x14ac:dyDescent="0.3">
      <c r="F803" s="26"/>
      <c r="G803" s="64"/>
      <c r="H803" s="64"/>
      <c r="I803" s="64"/>
      <c r="J803" s="64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  <c r="AM803" s="64"/>
      <c r="AN803" s="64"/>
      <c r="AO803" s="64"/>
      <c r="AP803" s="64"/>
      <c r="AQ803" s="64"/>
      <c r="AR803" s="64"/>
      <c r="AS803" s="64"/>
      <c r="AT803" s="64"/>
      <c r="AU803" s="64"/>
      <c r="AV803" s="64"/>
      <c r="AW803" s="64"/>
      <c r="AX803" s="64"/>
      <c r="AY803" s="64"/>
      <c r="AZ803" s="64"/>
    </row>
    <row r="804" spans="6:52" ht="18" customHeight="1" x14ac:dyDescent="0.3">
      <c r="F804" s="27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</row>
    <row r="805" spans="6:52" ht="18" customHeight="1" x14ac:dyDescent="0.3">
      <c r="F805" s="26"/>
      <c r="G805" s="64"/>
      <c r="H805" s="64"/>
      <c r="I805" s="64"/>
      <c r="J805" s="64"/>
      <c r="K805" s="64"/>
      <c r="L805" s="64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  <c r="AA805" s="64"/>
      <c r="AB805" s="64"/>
      <c r="AC805" s="64"/>
      <c r="AD805" s="64"/>
      <c r="AE805" s="64"/>
      <c r="AF805" s="64"/>
      <c r="AG805" s="64"/>
      <c r="AH805" s="64"/>
      <c r="AI805" s="64"/>
      <c r="AJ805" s="64"/>
      <c r="AK805" s="64"/>
      <c r="AL805" s="64"/>
      <c r="AM805" s="64"/>
      <c r="AN805" s="64"/>
      <c r="AO805" s="64"/>
      <c r="AP805" s="64"/>
      <c r="AQ805" s="64"/>
      <c r="AR805" s="64"/>
      <c r="AS805" s="64"/>
      <c r="AT805" s="64"/>
      <c r="AU805" s="64"/>
      <c r="AV805" s="64"/>
      <c r="AW805" s="64"/>
      <c r="AX805" s="64"/>
      <c r="AY805" s="64"/>
      <c r="AZ805" s="64"/>
    </row>
    <row r="806" spans="6:52" ht="18" customHeight="1" x14ac:dyDescent="0.3">
      <c r="F806" s="27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  <c r="AA806" s="65"/>
      <c r="AB806" s="65"/>
      <c r="AC806" s="65"/>
      <c r="AD806" s="65"/>
      <c r="AE806" s="65"/>
      <c r="AF806" s="65"/>
      <c r="AG806" s="65"/>
      <c r="AH806" s="65"/>
      <c r="AI806" s="65"/>
      <c r="AJ806" s="65"/>
      <c r="AK806" s="65"/>
      <c r="AL806" s="65"/>
      <c r="AM806" s="65"/>
      <c r="AN806" s="65"/>
      <c r="AO806" s="65"/>
      <c r="AP806" s="65"/>
      <c r="AQ806" s="65"/>
      <c r="AR806" s="65"/>
      <c r="AS806" s="65"/>
      <c r="AT806" s="65"/>
      <c r="AU806" s="65"/>
      <c r="AV806" s="65"/>
      <c r="AW806" s="65"/>
      <c r="AX806" s="65"/>
      <c r="AY806" s="65"/>
      <c r="AZ806" s="65"/>
    </row>
    <row r="807" spans="6:52" ht="18" customHeight="1" x14ac:dyDescent="0.3">
      <c r="F807" s="26"/>
      <c r="G807" s="64"/>
      <c r="H807" s="64"/>
      <c r="I807" s="64"/>
      <c r="J807" s="64"/>
      <c r="K807" s="64"/>
      <c r="L807" s="64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  <c r="AA807" s="64"/>
      <c r="AB807" s="64"/>
      <c r="AC807" s="64"/>
      <c r="AD807" s="64"/>
      <c r="AE807" s="64"/>
      <c r="AF807" s="64"/>
      <c r="AG807" s="64"/>
      <c r="AH807" s="64"/>
      <c r="AI807" s="64"/>
      <c r="AJ807" s="64"/>
      <c r="AK807" s="64"/>
      <c r="AL807" s="64"/>
      <c r="AM807" s="64"/>
      <c r="AN807" s="64"/>
      <c r="AO807" s="64"/>
      <c r="AP807" s="64"/>
      <c r="AQ807" s="64"/>
      <c r="AR807" s="64"/>
      <c r="AS807" s="64"/>
      <c r="AT807" s="64"/>
      <c r="AU807" s="64"/>
      <c r="AV807" s="64"/>
      <c r="AW807" s="64"/>
      <c r="AX807" s="64"/>
      <c r="AY807" s="64"/>
      <c r="AZ807" s="64"/>
    </row>
    <row r="808" spans="6:52" ht="18" customHeight="1" x14ac:dyDescent="0.3">
      <c r="F808" s="27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  <c r="AR808" s="65"/>
      <c r="AS808" s="65"/>
      <c r="AT808" s="65"/>
      <c r="AU808" s="65"/>
      <c r="AV808" s="65"/>
      <c r="AW808" s="65"/>
      <c r="AX808" s="65"/>
      <c r="AY808" s="65"/>
      <c r="AZ808" s="65"/>
    </row>
    <row r="809" spans="6:52" ht="18" customHeight="1" x14ac:dyDescent="0.3">
      <c r="F809" s="26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64"/>
      <c r="AF809" s="64"/>
      <c r="AG809" s="64"/>
      <c r="AH809" s="64"/>
      <c r="AI809" s="64"/>
      <c r="AJ809" s="64"/>
      <c r="AK809" s="64"/>
      <c r="AL809" s="64"/>
      <c r="AM809" s="64"/>
      <c r="AN809" s="64"/>
      <c r="AO809" s="64"/>
      <c r="AP809" s="64"/>
      <c r="AQ809" s="64"/>
      <c r="AR809" s="64"/>
      <c r="AS809" s="64"/>
      <c r="AT809" s="64"/>
      <c r="AU809" s="64"/>
      <c r="AV809" s="64"/>
      <c r="AW809" s="64"/>
      <c r="AX809" s="64"/>
      <c r="AY809" s="64"/>
      <c r="AZ809" s="64"/>
    </row>
    <row r="810" spans="6:52" ht="18" customHeight="1" x14ac:dyDescent="0.3">
      <c r="F810" s="27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  <c r="AA810" s="65"/>
      <c r="AB810" s="65"/>
      <c r="AC810" s="65"/>
      <c r="AD810" s="65"/>
      <c r="AE810" s="65"/>
      <c r="AF810" s="65"/>
      <c r="AG810" s="65"/>
      <c r="AH810" s="65"/>
      <c r="AI810" s="65"/>
      <c r="AJ810" s="65"/>
      <c r="AK810" s="65"/>
      <c r="AL810" s="65"/>
      <c r="AM810" s="65"/>
      <c r="AN810" s="65"/>
      <c r="AO810" s="65"/>
      <c r="AP810" s="65"/>
      <c r="AQ810" s="65"/>
      <c r="AR810" s="65"/>
      <c r="AS810" s="65"/>
      <c r="AT810" s="65"/>
      <c r="AU810" s="65"/>
      <c r="AV810" s="65"/>
      <c r="AW810" s="65"/>
      <c r="AX810" s="65"/>
      <c r="AY810" s="65"/>
      <c r="AZ810" s="65"/>
    </row>
    <row r="811" spans="6:52" ht="18" customHeight="1" x14ac:dyDescent="0.3">
      <c r="F811" s="26"/>
      <c r="G811" s="64"/>
      <c r="H811" s="64"/>
      <c r="I811" s="64"/>
      <c r="J811" s="64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64"/>
      <c r="AF811" s="64"/>
      <c r="AG811" s="64"/>
      <c r="AH811" s="64"/>
      <c r="AI811" s="64"/>
      <c r="AJ811" s="64"/>
      <c r="AK811" s="64"/>
      <c r="AL811" s="64"/>
      <c r="AM811" s="64"/>
      <c r="AN811" s="64"/>
      <c r="AO811" s="64"/>
      <c r="AP811" s="64"/>
      <c r="AQ811" s="64"/>
      <c r="AR811" s="64"/>
      <c r="AS811" s="64"/>
      <c r="AT811" s="64"/>
      <c r="AU811" s="64"/>
      <c r="AV811" s="64"/>
      <c r="AW811" s="64"/>
      <c r="AX811" s="64"/>
      <c r="AY811" s="64"/>
      <c r="AZ811" s="64"/>
    </row>
    <row r="812" spans="6:52" ht="18" customHeight="1" x14ac:dyDescent="0.3">
      <c r="F812" s="27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  <c r="AA812" s="65"/>
      <c r="AB812" s="65"/>
      <c r="AC812" s="65"/>
      <c r="AD812" s="65"/>
      <c r="AE812" s="65"/>
      <c r="AF812" s="65"/>
      <c r="AG812" s="65"/>
      <c r="AH812" s="65"/>
      <c r="AI812" s="65"/>
      <c r="AJ812" s="65"/>
      <c r="AK812" s="65"/>
      <c r="AL812" s="65"/>
      <c r="AM812" s="65"/>
      <c r="AN812" s="65"/>
      <c r="AO812" s="65"/>
      <c r="AP812" s="65"/>
      <c r="AQ812" s="65"/>
      <c r="AR812" s="65"/>
      <c r="AS812" s="65"/>
      <c r="AT812" s="65"/>
      <c r="AU812" s="65"/>
      <c r="AV812" s="65"/>
      <c r="AW812" s="65"/>
      <c r="AX812" s="65"/>
      <c r="AY812" s="65"/>
      <c r="AZ812" s="65"/>
    </row>
    <row r="813" spans="6:52" ht="18" customHeight="1" x14ac:dyDescent="0.3">
      <c r="F813" s="26"/>
      <c r="G813" s="64"/>
      <c r="H813" s="64"/>
      <c r="I813" s="64"/>
      <c r="J813" s="64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  <c r="AA813" s="64"/>
      <c r="AB813" s="64"/>
      <c r="AC813" s="64"/>
      <c r="AD813" s="64"/>
      <c r="AE813" s="64"/>
      <c r="AF813" s="64"/>
      <c r="AG813" s="64"/>
      <c r="AH813" s="64"/>
      <c r="AI813" s="64"/>
      <c r="AJ813" s="64"/>
      <c r="AK813" s="64"/>
      <c r="AL813" s="64"/>
      <c r="AM813" s="64"/>
      <c r="AN813" s="64"/>
      <c r="AO813" s="64"/>
      <c r="AP813" s="64"/>
      <c r="AQ813" s="64"/>
      <c r="AR813" s="64"/>
      <c r="AS813" s="64"/>
      <c r="AT813" s="64"/>
      <c r="AU813" s="64"/>
      <c r="AV813" s="64"/>
      <c r="AW813" s="64"/>
      <c r="AX813" s="64"/>
      <c r="AY813" s="64"/>
      <c r="AZ813" s="64"/>
    </row>
    <row r="814" spans="6:52" ht="18" customHeight="1" x14ac:dyDescent="0.3">
      <c r="F814" s="27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  <c r="AA814" s="65"/>
      <c r="AB814" s="65"/>
      <c r="AC814" s="65"/>
      <c r="AD814" s="65"/>
      <c r="AE814" s="65"/>
      <c r="AF814" s="65"/>
      <c r="AG814" s="65"/>
      <c r="AH814" s="65"/>
      <c r="AI814" s="65"/>
      <c r="AJ814" s="65"/>
      <c r="AK814" s="65"/>
      <c r="AL814" s="65"/>
      <c r="AM814" s="65"/>
      <c r="AN814" s="65"/>
      <c r="AO814" s="65"/>
      <c r="AP814" s="65"/>
      <c r="AQ814" s="65"/>
      <c r="AR814" s="65"/>
      <c r="AS814" s="65"/>
      <c r="AT814" s="65"/>
      <c r="AU814" s="65"/>
      <c r="AV814" s="65"/>
      <c r="AW814" s="65"/>
      <c r="AX814" s="65"/>
      <c r="AY814" s="65"/>
      <c r="AZ814" s="65"/>
    </row>
    <row r="815" spans="6:52" ht="18" customHeight="1" x14ac:dyDescent="0.3">
      <c r="F815" s="26"/>
      <c r="G815" s="64"/>
      <c r="H815" s="64"/>
      <c r="I815" s="64"/>
      <c r="J815" s="64"/>
      <c r="K815" s="64"/>
      <c r="L815" s="64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  <c r="AA815" s="64"/>
      <c r="AB815" s="64"/>
      <c r="AC815" s="64"/>
      <c r="AD815" s="64"/>
      <c r="AE815" s="64"/>
      <c r="AF815" s="64"/>
      <c r="AG815" s="64"/>
      <c r="AH815" s="64"/>
      <c r="AI815" s="64"/>
      <c r="AJ815" s="64"/>
      <c r="AK815" s="64"/>
      <c r="AL815" s="64"/>
      <c r="AM815" s="64"/>
      <c r="AN815" s="64"/>
      <c r="AO815" s="64"/>
      <c r="AP815" s="64"/>
      <c r="AQ815" s="64"/>
      <c r="AR815" s="64"/>
      <c r="AS815" s="64"/>
      <c r="AT815" s="64"/>
      <c r="AU815" s="64"/>
      <c r="AV815" s="64"/>
      <c r="AW815" s="64"/>
      <c r="AX815" s="64"/>
      <c r="AY815" s="64"/>
      <c r="AZ815" s="64"/>
    </row>
    <row r="816" spans="6:52" ht="18" customHeight="1" x14ac:dyDescent="0.3">
      <c r="F816" s="27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65"/>
      <c r="AP816" s="65"/>
      <c r="AQ816" s="65"/>
      <c r="AR816" s="65"/>
      <c r="AS816" s="65"/>
      <c r="AT816" s="65"/>
      <c r="AU816" s="65"/>
      <c r="AV816" s="65"/>
      <c r="AW816" s="65"/>
      <c r="AX816" s="65"/>
      <c r="AY816" s="65"/>
      <c r="AZ816" s="65"/>
    </row>
    <row r="817" spans="6:52" ht="18" customHeight="1" x14ac:dyDescent="0.3">
      <c r="F817" s="26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64"/>
      <c r="Y817" s="64"/>
      <c r="Z817" s="64"/>
      <c r="AA817" s="64"/>
      <c r="AB817" s="64"/>
      <c r="AC817" s="64"/>
      <c r="AD817" s="64"/>
      <c r="AE817" s="64"/>
      <c r="AF817" s="64"/>
      <c r="AG817" s="64"/>
      <c r="AH817" s="64"/>
      <c r="AI817" s="64"/>
      <c r="AJ817" s="64"/>
      <c r="AK817" s="64"/>
      <c r="AL817" s="64"/>
      <c r="AM817" s="64"/>
      <c r="AN817" s="64"/>
      <c r="AO817" s="64"/>
      <c r="AP817" s="64"/>
      <c r="AQ817" s="64"/>
      <c r="AR817" s="64"/>
      <c r="AS817" s="64"/>
      <c r="AT817" s="64"/>
      <c r="AU817" s="64"/>
      <c r="AV817" s="64"/>
      <c r="AW817" s="64"/>
      <c r="AX817" s="64"/>
      <c r="AY817" s="64"/>
      <c r="AZ817" s="64"/>
    </row>
    <row r="818" spans="6:52" ht="18" customHeight="1" x14ac:dyDescent="0.3">
      <c r="F818" s="27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  <c r="AA818" s="65"/>
      <c r="AB818" s="65"/>
      <c r="AC818" s="65"/>
      <c r="AD818" s="65"/>
      <c r="AE818" s="65"/>
      <c r="AF818" s="65"/>
      <c r="AG818" s="65"/>
      <c r="AH818" s="65"/>
      <c r="AI818" s="65"/>
      <c r="AJ818" s="65"/>
      <c r="AK818" s="65"/>
      <c r="AL818" s="65"/>
      <c r="AM818" s="65"/>
      <c r="AN818" s="65"/>
      <c r="AO818" s="65"/>
      <c r="AP818" s="65"/>
      <c r="AQ818" s="65"/>
      <c r="AR818" s="65"/>
      <c r="AS818" s="65"/>
      <c r="AT818" s="65"/>
      <c r="AU818" s="65"/>
      <c r="AV818" s="65"/>
      <c r="AW818" s="65"/>
      <c r="AX818" s="65"/>
      <c r="AY818" s="65"/>
      <c r="AZ818" s="65"/>
    </row>
    <row r="819" spans="6:52" ht="18" customHeight="1" x14ac:dyDescent="0.3">
      <c r="F819" s="26"/>
      <c r="G819" s="64"/>
      <c r="H819" s="64"/>
      <c r="I819" s="64"/>
      <c r="J819" s="64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  <c r="AA819" s="64"/>
      <c r="AB819" s="64"/>
      <c r="AC819" s="64"/>
      <c r="AD819" s="64"/>
      <c r="AE819" s="64"/>
      <c r="AF819" s="64"/>
      <c r="AG819" s="64"/>
      <c r="AH819" s="64"/>
      <c r="AI819" s="64"/>
      <c r="AJ819" s="64"/>
      <c r="AK819" s="64"/>
      <c r="AL819" s="64"/>
      <c r="AM819" s="64"/>
      <c r="AN819" s="64"/>
      <c r="AO819" s="64"/>
      <c r="AP819" s="64"/>
      <c r="AQ819" s="64"/>
      <c r="AR819" s="64"/>
      <c r="AS819" s="64"/>
      <c r="AT819" s="64"/>
      <c r="AU819" s="64"/>
      <c r="AV819" s="64"/>
      <c r="AW819" s="64"/>
      <c r="AX819" s="64"/>
      <c r="AY819" s="64"/>
      <c r="AZ819" s="64"/>
    </row>
    <row r="820" spans="6:52" ht="18" customHeight="1" x14ac:dyDescent="0.3">
      <c r="F820" s="27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  <c r="AA820" s="65"/>
      <c r="AB820" s="65"/>
      <c r="AC820" s="65"/>
      <c r="AD820" s="65"/>
      <c r="AE820" s="65"/>
      <c r="AF820" s="65"/>
      <c r="AG820" s="65"/>
      <c r="AH820" s="65"/>
      <c r="AI820" s="65"/>
      <c r="AJ820" s="65"/>
      <c r="AK820" s="65"/>
      <c r="AL820" s="65"/>
      <c r="AM820" s="65"/>
      <c r="AN820" s="65"/>
      <c r="AO820" s="65"/>
      <c r="AP820" s="65"/>
      <c r="AQ820" s="65"/>
      <c r="AR820" s="65"/>
      <c r="AS820" s="65"/>
      <c r="AT820" s="65"/>
      <c r="AU820" s="65"/>
      <c r="AV820" s="65"/>
      <c r="AW820" s="65"/>
      <c r="AX820" s="65"/>
      <c r="AY820" s="65"/>
      <c r="AZ820" s="65"/>
    </row>
    <row r="821" spans="6:52" ht="18" customHeight="1" x14ac:dyDescent="0.3">
      <c r="F821" s="26"/>
      <c r="G821" s="64"/>
      <c r="H821" s="64"/>
      <c r="I821" s="64"/>
      <c r="J821" s="64"/>
      <c r="K821" s="64"/>
      <c r="L821" s="64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64"/>
      <c r="Y821" s="64"/>
      <c r="Z821" s="64"/>
      <c r="AA821" s="64"/>
      <c r="AB821" s="64"/>
      <c r="AC821" s="64"/>
      <c r="AD821" s="64"/>
      <c r="AE821" s="64"/>
      <c r="AF821" s="64"/>
      <c r="AG821" s="64"/>
      <c r="AH821" s="64"/>
      <c r="AI821" s="64"/>
      <c r="AJ821" s="64"/>
      <c r="AK821" s="64"/>
      <c r="AL821" s="64"/>
      <c r="AM821" s="64"/>
      <c r="AN821" s="64"/>
      <c r="AO821" s="64"/>
      <c r="AP821" s="64"/>
      <c r="AQ821" s="64"/>
      <c r="AR821" s="64"/>
      <c r="AS821" s="64"/>
      <c r="AT821" s="64"/>
      <c r="AU821" s="64"/>
      <c r="AV821" s="64"/>
      <c r="AW821" s="64"/>
      <c r="AX821" s="64"/>
      <c r="AY821" s="64"/>
      <c r="AZ821" s="64"/>
    </row>
    <row r="822" spans="6:52" ht="18" customHeight="1" x14ac:dyDescent="0.3">
      <c r="F822" s="27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  <c r="AA822" s="65"/>
      <c r="AB822" s="65"/>
      <c r="AC822" s="65"/>
      <c r="AD822" s="65"/>
      <c r="AE822" s="65"/>
      <c r="AF822" s="65"/>
      <c r="AG822" s="65"/>
      <c r="AH822" s="65"/>
      <c r="AI822" s="65"/>
      <c r="AJ822" s="65"/>
      <c r="AK822" s="65"/>
      <c r="AL822" s="65"/>
      <c r="AM822" s="65"/>
      <c r="AN822" s="65"/>
      <c r="AO822" s="65"/>
      <c r="AP822" s="65"/>
      <c r="AQ822" s="65"/>
      <c r="AR822" s="65"/>
      <c r="AS822" s="65"/>
      <c r="AT822" s="65"/>
      <c r="AU822" s="65"/>
      <c r="AV822" s="65"/>
      <c r="AW822" s="65"/>
      <c r="AX822" s="65"/>
      <c r="AY822" s="65"/>
      <c r="AZ822" s="65"/>
    </row>
    <row r="823" spans="6:52" ht="18" customHeight="1" x14ac:dyDescent="0.3">
      <c r="F823" s="26"/>
      <c r="G823" s="64"/>
      <c r="H823" s="64"/>
      <c r="I823" s="64"/>
      <c r="J823" s="64"/>
      <c r="K823" s="64"/>
      <c r="L823" s="64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64"/>
      <c r="Y823" s="64"/>
      <c r="Z823" s="64"/>
      <c r="AA823" s="64"/>
      <c r="AB823" s="64"/>
      <c r="AC823" s="64"/>
      <c r="AD823" s="64"/>
      <c r="AE823" s="64"/>
      <c r="AF823" s="64"/>
      <c r="AG823" s="64"/>
      <c r="AH823" s="64"/>
      <c r="AI823" s="64"/>
      <c r="AJ823" s="64"/>
      <c r="AK823" s="64"/>
      <c r="AL823" s="64"/>
      <c r="AM823" s="64"/>
      <c r="AN823" s="64"/>
      <c r="AO823" s="64"/>
      <c r="AP823" s="64"/>
      <c r="AQ823" s="64"/>
      <c r="AR823" s="64"/>
      <c r="AS823" s="64"/>
      <c r="AT823" s="64"/>
      <c r="AU823" s="64"/>
      <c r="AV823" s="64"/>
      <c r="AW823" s="64"/>
      <c r="AX823" s="64"/>
      <c r="AY823" s="64"/>
      <c r="AZ823" s="64"/>
    </row>
    <row r="824" spans="6:52" ht="18" customHeight="1" x14ac:dyDescent="0.3">
      <c r="F824" s="27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  <c r="AA824" s="65"/>
      <c r="AB824" s="65"/>
      <c r="AC824" s="65"/>
      <c r="AD824" s="65"/>
      <c r="AE824" s="65"/>
      <c r="AF824" s="65"/>
      <c r="AG824" s="65"/>
      <c r="AH824" s="65"/>
      <c r="AI824" s="65"/>
      <c r="AJ824" s="65"/>
      <c r="AK824" s="65"/>
      <c r="AL824" s="65"/>
      <c r="AM824" s="65"/>
      <c r="AN824" s="65"/>
      <c r="AO824" s="65"/>
      <c r="AP824" s="65"/>
      <c r="AQ824" s="65"/>
      <c r="AR824" s="65"/>
      <c r="AS824" s="65"/>
      <c r="AT824" s="65"/>
      <c r="AU824" s="65"/>
      <c r="AV824" s="65"/>
      <c r="AW824" s="65"/>
      <c r="AX824" s="65"/>
      <c r="AY824" s="65"/>
      <c r="AZ824" s="65"/>
    </row>
    <row r="825" spans="6:52" ht="18" customHeight="1" x14ac:dyDescent="0.3">
      <c r="F825" s="26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64"/>
      <c r="U825" s="64"/>
      <c r="V825" s="64"/>
      <c r="W825" s="64"/>
      <c r="X825" s="64"/>
      <c r="Y825" s="64"/>
      <c r="Z825" s="64"/>
      <c r="AA825" s="64"/>
      <c r="AB825" s="64"/>
      <c r="AC825" s="64"/>
      <c r="AD825" s="64"/>
      <c r="AE825" s="64"/>
      <c r="AF825" s="64"/>
      <c r="AG825" s="64"/>
      <c r="AH825" s="64"/>
      <c r="AI825" s="64"/>
      <c r="AJ825" s="64"/>
      <c r="AK825" s="64"/>
      <c r="AL825" s="64"/>
      <c r="AM825" s="64"/>
      <c r="AN825" s="64"/>
      <c r="AO825" s="64"/>
      <c r="AP825" s="64"/>
      <c r="AQ825" s="64"/>
      <c r="AR825" s="64"/>
      <c r="AS825" s="64"/>
      <c r="AT825" s="64"/>
      <c r="AU825" s="64"/>
      <c r="AV825" s="64"/>
      <c r="AW825" s="64"/>
      <c r="AX825" s="64"/>
      <c r="AY825" s="64"/>
      <c r="AZ825" s="64"/>
    </row>
    <row r="826" spans="6:52" ht="18" customHeight="1" x14ac:dyDescent="0.3">
      <c r="F826" s="27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  <c r="AA826" s="65"/>
      <c r="AB826" s="65"/>
      <c r="AC826" s="65"/>
      <c r="AD826" s="65"/>
      <c r="AE826" s="65"/>
      <c r="AF826" s="65"/>
      <c r="AG826" s="65"/>
      <c r="AH826" s="65"/>
      <c r="AI826" s="65"/>
      <c r="AJ826" s="65"/>
      <c r="AK826" s="65"/>
      <c r="AL826" s="65"/>
      <c r="AM826" s="65"/>
      <c r="AN826" s="65"/>
      <c r="AO826" s="65"/>
      <c r="AP826" s="65"/>
      <c r="AQ826" s="65"/>
      <c r="AR826" s="65"/>
      <c r="AS826" s="65"/>
      <c r="AT826" s="65"/>
      <c r="AU826" s="65"/>
      <c r="AV826" s="65"/>
      <c r="AW826" s="65"/>
      <c r="AX826" s="65"/>
      <c r="AY826" s="65"/>
      <c r="AZ826" s="65"/>
    </row>
    <row r="827" spans="6:52" ht="18" customHeight="1" x14ac:dyDescent="0.3">
      <c r="F827" s="26"/>
      <c r="G827" s="64"/>
      <c r="H827" s="64"/>
      <c r="I827" s="64"/>
      <c r="J827" s="64"/>
      <c r="K827" s="64"/>
      <c r="L827" s="64"/>
      <c r="M827" s="64"/>
      <c r="N827" s="64"/>
      <c r="O827" s="64"/>
      <c r="P827" s="64"/>
      <c r="Q827" s="64"/>
      <c r="R827" s="64"/>
      <c r="S827" s="64"/>
      <c r="T827" s="64"/>
      <c r="U827" s="64"/>
      <c r="V827" s="64"/>
      <c r="W827" s="64"/>
      <c r="X827" s="64"/>
      <c r="Y827" s="64"/>
      <c r="Z827" s="64"/>
      <c r="AA827" s="64"/>
      <c r="AB827" s="64"/>
      <c r="AC827" s="64"/>
      <c r="AD827" s="64"/>
      <c r="AE827" s="64"/>
      <c r="AF827" s="64"/>
      <c r="AG827" s="64"/>
      <c r="AH827" s="64"/>
      <c r="AI827" s="64"/>
      <c r="AJ827" s="64"/>
      <c r="AK827" s="64"/>
      <c r="AL827" s="64"/>
      <c r="AM827" s="64"/>
      <c r="AN827" s="64"/>
      <c r="AO827" s="64"/>
      <c r="AP827" s="64"/>
      <c r="AQ827" s="64"/>
      <c r="AR827" s="64"/>
      <c r="AS827" s="64"/>
      <c r="AT827" s="64"/>
      <c r="AU827" s="64"/>
      <c r="AV827" s="64"/>
      <c r="AW827" s="64"/>
      <c r="AX827" s="64"/>
      <c r="AY827" s="64"/>
      <c r="AZ827" s="64"/>
    </row>
    <row r="828" spans="6:52" ht="18" customHeight="1" x14ac:dyDescent="0.3">
      <c r="F828" s="27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  <c r="AA828" s="65"/>
      <c r="AB828" s="65"/>
      <c r="AC828" s="65"/>
      <c r="AD828" s="65"/>
      <c r="AE828" s="65"/>
      <c r="AF828" s="65"/>
      <c r="AG828" s="65"/>
      <c r="AH828" s="65"/>
      <c r="AI828" s="65"/>
      <c r="AJ828" s="65"/>
      <c r="AK828" s="65"/>
      <c r="AL828" s="65"/>
      <c r="AM828" s="65"/>
      <c r="AN828" s="65"/>
      <c r="AO828" s="65"/>
      <c r="AP828" s="65"/>
      <c r="AQ828" s="65"/>
      <c r="AR828" s="65"/>
      <c r="AS828" s="65"/>
      <c r="AT828" s="65"/>
      <c r="AU828" s="65"/>
      <c r="AV828" s="65"/>
      <c r="AW828" s="65"/>
      <c r="AX828" s="65"/>
      <c r="AY828" s="65"/>
      <c r="AZ828" s="65"/>
    </row>
    <row r="829" spans="6:52" ht="18" customHeight="1" x14ac:dyDescent="0.3">
      <c r="F829" s="26"/>
      <c r="G829" s="64"/>
      <c r="H829" s="64"/>
      <c r="I829" s="64"/>
      <c r="J829" s="64"/>
      <c r="K829" s="64"/>
      <c r="L829" s="64"/>
      <c r="M829" s="64"/>
      <c r="N829" s="64"/>
      <c r="O829" s="64"/>
      <c r="P829" s="64"/>
      <c r="Q829" s="64"/>
      <c r="R829" s="64"/>
      <c r="S829" s="64"/>
      <c r="T829" s="64"/>
      <c r="U829" s="64"/>
      <c r="V829" s="64"/>
      <c r="W829" s="64"/>
      <c r="X829" s="64"/>
      <c r="Y829" s="64"/>
      <c r="Z829" s="64"/>
      <c r="AA829" s="64"/>
      <c r="AB829" s="64"/>
      <c r="AC829" s="64"/>
      <c r="AD829" s="64"/>
      <c r="AE829" s="64"/>
      <c r="AF829" s="64"/>
      <c r="AG829" s="64"/>
      <c r="AH829" s="64"/>
      <c r="AI829" s="64"/>
      <c r="AJ829" s="64"/>
      <c r="AK829" s="64"/>
      <c r="AL829" s="64"/>
      <c r="AM829" s="64"/>
      <c r="AN829" s="64"/>
      <c r="AO829" s="64"/>
      <c r="AP829" s="64"/>
      <c r="AQ829" s="64"/>
      <c r="AR829" s="64"/>
      <c r="AS829" s="64"/>
      <c r="AT829" s="64"/>
      <c r="AU829" s="64"/>
      <c r="AV829" s="64"/>
      <c r="AW829" s="64"/>
      <c r="AX829" s="64"/>
      <c r="AY829" s="64"/>
      <c r="AZ829" s="64"/>
    </row>
    <row r="830" spans="6:52" ht="18" customHeight="1" x14ac:dyDescent="0.3">
      <c r="F830" s="27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  <c r="AA830" s="65"/>
      <c r="AB830" s="65"/>
      <c r="AC830" s="65"/>
      <c r="AD830" s="65"/>
      <c r="AE830" s="65"/>
      <c r="AF830" s="65"/>
      <c r="AG830" s="65"/>
      <c r="AH830" s="65"/>
      <c r="AI830" s="65"/>
      <c r="AJ830" s="65"/>
      <c r="AK830" s="65"/>
      <c r="AL830" s="65"/>
      <c r="AM830" s="65"/>
      <c r="AN830" s="65"/>
      <c r="AO830" s="65"/>
      <c r="AP830" s="65"/>
      <c r="AQ830" s="65"/>
      <c r="AR830" s="65"/>
      <c r="AS830" s="65"/>
      <c r="AT830" s="65"/>
      <c r="AU830" s="65"/>
      <c r="AV830" s="65"/>
      <c r="AW830" s="65"/>
      <c r="AX830" s="65"/>
      <c r="AY830" s="65"/>
      <c r="AZ830" s="65"/>
    </row>
    <row r="831" spans="6:52" ht="18" customHeight="1" x14ac:dyDescent="0.3">
      <c r="F831" s="26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64"/>
      <c r="AA831" s="64"/>
      <c r="AB831" s="64"/>
      <c r="AC831" s="64"/>
      <c r="AD831" s="64"/>
      <c r="AE831" s="64"/>
      <c r="AF831" s="64"/>
      <c r="AG831" s="64"/>
      <c r="AH831" s="64"/>
      <c r="AI831" s="64"/>
      <c r="AJ831" s="64"/>
      <c r="AK831" s="64"/>
      <c r="AL831" s="64"/>
      <c r="AM831" s="64"/>
      <c r="AN831" s="64"/>
      <c r="AO831" s="64"/>
      <c r="AP831" s="64"/>
      <c r="AQ831" s="64"/>
      <c r="AR831" s="64"/>
      <c r="AS831" s="64"/>
      <c r="AT831" s="64"/>
      <c r="AU831" s="64"/>
      <c r="AV831" s="64"/>
      <c r="AW831" s="64"/>
      <c r="AX831" s="64"/>
      <c r="AY831" s="64"/>
      <c r="AZ831" s="64"/>
    </row>
    <row r="832" spans="6:52" ht="18" customHeight="1" x14ac:dyDescent="0.3">
      <c r="F832" s="27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  <c r="AA832" s="65"/>
      <c r="AB832" s="65"/>
      <c r="AC832" s="65"/>
      <c r="AD832" s="65"/>
      <c r="AE832" s="65"/>
      <c r="AF832" s="65"/>
      <c r="AG832" s="65"/>
      <c r="AH832" s="65"/>
      <c r="AI832" s="65"/>
      <c r="AJ832" s="65"/>
      <c r="AK832" s="65"/>
      <c r="AL832" s="65"/>
      <c r="AM832" s="65"/>
      <c r="AN832" s="65"/>
      <c r="AO832" s="65"/>
      <c r="AP832" s="65"/>
      <c r="AQ832" s="65"/>
      <c r="AR832" s="65"/>
      <c r="AS832" s="65"/>
      <c r="AT832" s="65"/>
      <c r="AU832" s="65"/>
      <c r="AV832" s="65"/>
      <c r="AW832" s="65"/>
      <c r="AX832" s="65"/>
      <c r="AY832" s="65"/>
      <c r="AZ832" s="65"/>
    </row>
    <row r="833" spans="6:52" ht="18" customHeight="1" x14ac:dyDescent="0.3">
      <c r="F833" s="26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64"/>
      <c r="U833" s="64"/>
      <c r="V833" s="64"/>
      <c r="W833" s="64"/>
      <c r="X833" s="64"/>
      <c r="Y833" s="64"/>
      <c r="Z833" s="64"/>
      <c r="AA833" s="64"/>
      <c r="AB833" s="64"/>
      <c r="AC833" s="64"/>
      <c r="AD833" s="64"/>
      <c r="AE833" s="64"/>
      <c r="AF833" s="64"/>
      <c r="AG833" s="64"/>
      <c r="AH833" s="64"/>
      <c r="AI833" s="64"/>
      <c r="AJ833" s="64"/>
      <c r="AK833" s="64"/>
      <c r="AL833" s="64"/>
      <c r="AM833" s="64"/>
      <c r="AN833" s="64"/>
      <c r="AO833" s="64"/>
      <c r="AP833" s="64"/>
      <c r="AQ833" s="64"/>
      <c r="AR833" s="64"/>
      <c r="AS833" s="64"/>
      <c r="AT833" s="64"/>
      <c r="AU833" s="64"/>
      <c r="AV833" s="64"/>
      <c r="AW833" s="64"/>
      <c r="AX833" s="64"/>
      <c r="AY833" s="64"/>
      <c r="AZ833" s="64"/>
    </row>
    <row r="834" spans="6:52" ht="18" customHeight="1" x14ac:dyDescent="0.3">
      <c r="F834" s="27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  <c r="AA834" s="65"/>
      <c r="AB834" s="65"/>
      <c r="AC834" s="65"/>
      <c r="AD834" s="65"/>
      <c r="AE834" s="65"/>
      <c r="AF834" s="65"/>
      <c r="AG834" s="65"/>
      <c r="AH834" s="65"/>
      <c r="AI834" s="65"/>
      <c r="AJ834" s="65"/>
      <c r="AK834" s="65"/>
      <c r="AL834" s="65"/>
      <c r="AM834" s="65"/>
      <c r="AN834" s="65"/>
      <c r="AO834" s="65"/>
      <c r="AP834" s="65"/>
      <c r="AQ834" s="65"/>
      <c r="AR834" s="65"/>
      <c r="AS834" s="65"/>
      <c r="AT834" s="65"/>
      <c r="AU834" s="65"/>
      <c r="AV834" s="65"/>
      <c r="AW834" s="65"/>
      <c r="AX834" s="65"/>
      <c r="AY834" s="65"/>
      <c r="AZ834" s="65"/>
    </row>
    <row r="835" spans="6:52" ht="18" customHeight="1" x14ac:dyDescent="0.3">
      <c r="F835" s="26"/>
      <c r="G835" s="64"/>
      <c r="H835" s="64"/>
      <c r="I835" s="64"/>
      <c r="J835" s="64"/>
      <c r="K835" s="64"/>
      <c r="L835" s="64"/>
      <c r="M835" s="64"/>
      <c r="N835" s="64"/>
      <c r="O835" s="64"/>
      <c r="P835" s="64"/>
      <c r="Q835" s="64"/>
      <c r="R835" s="64"/>
      <c r="S835" s="64"/>
      <c r="T835" s="64"/>
      <c r="U835" s="64"/>
      <c r="V835" s="64"/>
      <c r="W835" s="64"/>
      <c r="X835" s="64"/>
      <c r="Y835" s="64"/>
      <c r="Z835" s="64"/>
      <c r="AA835" s="64"/>
      <c r="AB835" s="64"/>
      <c r="AC835" s="64"/>
      <c r="AD835" s="64"/>
      <c r="AE835" s="64"/>
      <c r="AF835" s="64"/>
      <c r="AG835" s="64"/>
      <c r="AH835" s="64"/>
      <c r="AI835" s="64"/>
      <c r="AJ835" s="64"/>
      <c r="AK835" s="64"/>
      <c r="AL835" s="64"/>
      <c r="AM835" s="64"/>
      <c r="AN835" s="64"/>
      <c r="AO835" s="64"/>
      <c r="AP835" s="64"/>
      <c r="AQ835" s="64"/>
      <c r="AR835" s="64"/>
      <c r="AS835" s="64"/>
      <c r="AT835" s="64"/>
      <c r="AU835" s="64"/>
      <c r="AV835" s="64"/>
      <c r="AW835" s="64"/>
      <c r="AX835" s="64"/>
      <c r="AY835" s="64"/>
      <c r="AZ835" s="64"/>
    </row>
    <row r="836" spans="6:52" ht="18" customHeight="1" x14ac:dyDescent="0.3">
      <c r="F836" s="27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  <c r="AR836" s="65"/>
      <c r="AS836" s="65"/>
      <c r="AT836" s="65"/>
      <c r="AU836" s="65"/>
      <c r="AV836" s="65"/>
      <c r="AW836" s="65"/>
      <c r="AX836" s="65"/>
      <c r="AY836" s="65"/>
      <c r="AZ836" s="65"/>
    </row>
    <row r="837" spans="6:52" ht="18" customHeight="1" x14ac:dyDescent="0.3">
      <c r="F837" s="26"/>
      <c r="G837" s="64"/>
      <c r="H837" s="64"/>
      <c r="I837" s="64"/>
      <c r="J837" s="64"/>
      <c r="K837" s="64"/>
      <c r="L837" s="64"/>
      <c r="M837" s="64"/>
      <c r="N837" s="64"/>
      <c r="O837" s="64"/>
      <c r="P837" s="64"/>
      <c r="Q837" s="64"/>
      <c r="R837" s="64"/>
      <c r="S837" s="64"/>
      <c r="T837" s="64"/>
      <c r="U837" s="64"/>
      <c r="V837" s="64"/>
      <c r="W837" s="64"/>
      <c r="X837" s="64"/>
      <c r="Y837" s="64"/>
      <c r="Z837" s="64"/>
      <c r="AA837" s="64"/>
      <c r="AB837" s="64"/>
      <c r="AC837" s="64"/>
      <c r="AD837" s="64"/>
      <c r="AE837" s="64"/>
      <c r="AF837" s="64"/>
      <c r="AG837" s="64"/>
      <c r="AH837" s="64"/>
      <c r="AI837" s="64"/>
      <c r="AJ837" s="64"/>
      <c r="AK837" s="64"/>
      <c r="AL837" s="64"/>
      <c r="AM837" s="64"/>
      <c r="AN837" s="64"/>
      <c r="AO837" s="64"/>
      <c r="AP837" s="64"/>
      <c r="AQ837" s="64"/>
      <c r="AR837" s="64"/>
      <c r="AS837" s="64"/>
      <c r="AT837" s="64"/>
      <c r="AU837" s="64"/>
      <c r="AV837" s="64"/>
      <c r="AW837" s="64"/>
      <c r="AX837" s="64"/>
      <c r="AY837" s="64"/>
      <c r="AZ837" s="64"/>
    </row>
    <row r="838" spans="6:52" ht="18" customHeight="1" x14ac:dyDescent="0.3">
      <c r="F838" s="27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  <c r="AA838" s="65"/>
      <c r="AB838" s="65"/>
      <c r="AC838" s="65"/>
      <c r="AD838" s="65"/>
      <c r="AE838" s="65"/>
      <c r="AF838" s="65"/>
      <c r="AG838" s="65"/>
      <c r="AH838" s="65"/>
      <c r="AI838" s="65"/>
      <c r="AJ838" s="65"/>
      <c r="AK838" s="65"/>
      <c r="AL838" s="65"/>
      <c r="AM838" s="65"/>
      <c r="AN838" s="65"/>
      <c r="AO838" s="65"/>
      <c r="AP838" s="65"/>
      <c r="AQ838" s="65"/>
      <c r="AR838" s="65"/>
      <c r="AS838" s="65"/>
      <c r="AT838" s="65"/>
      <c r="AU838" s="65"/>
      <c r="AV838" s="65"/>
      <c r="AW838" s="65"/>
      <c r="AX838" s="65"/>
      <c r="AY838" s="65"/>
      <c r="AZ838" s="65"/>
    </row>
    <row r="839" spans="6:52" ht="18" customHeight="1" x14ac:dyDescent="0.3">
      <c r="F839" s="26"/>
      <c r="G839" s="64"/>
      <c r="H839" s="64"/>
      <c r="I839" s="64"/>
      <c r="J839" s="64"/>
      <c r="K839" s="64"/>
      <c r="L839" s="64"/>
      <c r="M839" s="64"/>
      <c r="N839" s="64"/>
      <c r="O839" s="64"/>
      <c r="P839" s="64"/>
      <c r="Q839" s="64"/>
      <c r="R839" s="64"/>
      <c r="S839" s="64"/>
      <c r="T839" s="64"/>
      <c r="U839" s="64"/>
      <c r="V839" s="64"/>
      <c r="W839" s="64"/>
      <c r="X839" s="64"/>
      <c r="Y839" s="64"/>
      <c r="Z839" s="64"/>
      <c r="AA839" s="64"/>
      <c r="AB839" s="64"/>
      <c r="AC839" s="64"/>
      <c r="AD839" s="64"/>
      <c r="AE839" s="64"/>
      <c r="AF839" s="64"/>
      <c r="AG839" s="64"/>
      <c r="AH839" s="64"/>
      <c r="AI839" s="64"/>
      <c r="AJ839" s="64"/>
      <c r="AK839" s="64"/>
      <c r="AL839" s="64"/>
      <c r="AM839" s="64"/>
      <c r="AN839" s="64"/>
      <c r="AO839" s="64"/>
      <c r="AP839" s="64"/>
      <c r="AQ839" s="64"/>
      <c r="AR839" s="64"/>
      <c r="AS839" s="64"/>
      <c r="AT839" s="64"/>
      <c r="AU839" s="64"/>
      <c r="AV839" s="64"/>
      <c r="AW839" s="64"/>
      <c r="AX839" s="64"/>
      <c r="AY839" s="64"/>
      <c r="AZ839" s="64"/>
    </row>
    <row r="840" spans="6:52" ht="18" customHeight="1" x14ac:dyDescent="0.3">
      <c r="F840" s="27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65"/>
      <c r="AP840" s="65"/>
      <c r="AQ840" s="65"/>
      <c r="AR840" s="65"/>
      <c r="AS840" s="65"/>
      <c r="AT840" s="65"/>
      <c r="AU840" s="65"/>
      <c r="AV840" s="65"/>
      <c r="AW840" s="65"/>
      <c r="AX840" s="65"/>
      <c r="AY840" s="65"/>
      <c r="AZ840" s="65"/>
    </row>
    <row r="841" spans="6:52" ht="18" customHeight="1" x14ac:dyDescent="0.3">
      <c r="F841" s="26"/>
      <c r="G841" s="64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64"/>
      <c r="AF841" s="64"/>
      <c r="AG841" s="64"/>
      <c r="AH841" s="64"/>
      <c r="AI841" s="64"/>
      <c r="AJ841" s="64"/>
      <c r="AK841" s="64"/>
      <c r="AL841" s="64"/>
      <c r="AM841" s="64"/>
      <c r="AN841" s="64"/>
      <c r="AO841" s="64"/>
      <c r="AP841" s="64"/>
      <c r="AQ841" s="64"/>
      <c r="AR841" s="64"/>
      <c r="AS841" s="64"/>
      <c r="AT841" s="64"/>
      <c r="AU841" s="64"/>
      <c r="AV841" s="64"/>
      <c r="AW841" s="64"/>
      <c r="AX841" s="64"/>
      <c r="AY841" s="64"/>
      <c r="AZ841" s="64"/>
    </row>
    <row r="842" spans="6:52" ht="18" customHeight="1" x14ac:dyDescent="0.3">
      <c r="F842" s="27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  <c r="AA842" s="65"/>
      <c r="AB842" s="65"/>
      <c r="AC842" s="65"/>
      <c r="AD842" s="65"/>
      <c r="AE842" s="65"/>
      <c r="AF842" s="65"/>
      <c r="AG842" s="65"/>
      <c r="AH842" s="65"/>
      <c r="AI842" s="65"/>
      <c r="AJ842" s="65"/>
      <c r="AK842" s="65"/>
      <c r="AL842" s="65"/>
      <c r="AM842" s="65"/>
      <c r="AN842" s="65"/>
      <c r="AO842" s="65"/>
      <c r="AP842" s="65"/>
      <c r="AQ842" s="65"/>
      <c r="AR842" s="65"/>
      <c r="AS842" s="65"/>
      <c r="AT842" s="65"/>
      <c r="AU842" s="65"/>
      <c r="AV842" s="65"/>
      <c r="AW842" s="65"/>
      <c r="AX842" s="65"/>
      <c r="AY842" s="65"/>
      <c r="AZ842" s="65"/>
    </row>
    <row r="843" spans="6:52" ht="18" customHeight="1" x14ac:dyDescent="0.3">
      <c r="F843" s="26"/>
      <c r="G843" s="64"/>
      <c r="H843" s="64"/>
      <c r="I843" s="64"/>
      <c r="J843" s="64"/>
      <c r="K843" s="64"/>
      <c r="L843" s="64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64"/>
      <c r="AF843" s="64"/>
      <c r="AG843" s="64"/>
      <c r="AH843" s="64"/>
      <c r="AI843" s="64"/>
      <c r="AJ843" s="64"/>
      <c r="AK843" s="64"/>
      <c r="AL843" s="64"/>
      <c r="AM843" s="64"/>
      <c r="AN843" s="64"/>
      <c r="AO843" s="64"/>
      <c r="AP843" s="64"/>
      <c r="AQ843" s="64"/>
      <c r="AR843" s="64"/>
      <c r="AS843" s="64"/>
      <c r="AT843" s="64"/>
      <c r="AU843" s="64"/>
      <c r="AV843" s="64"/>
      <c r="AW843" s="64"/>
      <c r="AX843" s="64"/>
      <c r="AY843" s="64"/>
      <c r="AZ843" s="64"/>
    </row>
    <row r="844" spans="6:52" ht="18" customHeight="1" x14ac:dyDescent="0.3">
      <c r="F844" s="27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  <c r="AA844" s="65"/>
      <c r="AB844" s="65"/>
      <c r="AC844" s="65"/>
      <c r="AD844" s="65"/>
      <c r="AE844" s="65"/>
      <c r="AF844" s="65"/>
      <c r="AG844" s="65"/>
      <c r="AH844" s="65"/>
      <c r="AI844" s="65"/>
      <c r="AJ844" s="65"/>
      <c r="AK844" s="65"/>
      <c r="AL844" s="65"/>
      <c r="AM844" s="65"/>
      <c r="AN844" s="65"/>
      <c r="AO844" s="65"/>
      <c r="AP844" s="65"/>
      <c r="AQ844" s="65"/>
      <c r="AR844" s="65"/>
      <c r="AS844" s="65"/>
      <c r="AT844" s="65"/>
      <c r="AU844" s="65"/>
      <c r="AV844" s="65"/>
      <c r="AW844" s="65"/>
      <c r="AX844" s="65"/>
      <c r="AY844" s="65"/>
      <c r="AZ844" s="65"/>
    </row>
    <row r="845" spans="6:52" ht="18" customHeight="1" x14ac:dyDescent="0.3">
      <c r="F845" s="26"/>
      <c r="G845" s="64"/>
      <c r="H845" s="64"/>
      <c r="I845" s="64"/>
      <c r="J845" s="64"/>
      <c r="K845" s="64"/>
      <c r="L845" s="64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64"/>
      <c r="AF845" s="64"/>
      <c r="AG845" s="64"/>
      <c r="AH845" s="64"/>
      <c r="AI845" s="64"/>
      <c r="AJ845" s="64"/>
      <c r="AK845" s="64"/>
      <c r="AL845" s="64"/>
      <c r="AM845" s="64"/>
      <c r="AN845" s="64"/>
      <c r="AO845" s="64"/>
      <c r="AP845" s="64"/>
      <c r="AQ845" s="64"/>
      <c r="AR845" s="64"/>
      <c r="AS845" s="64"/>
      <c r="AT845" s="64"/>
      <c r="AU845" s="64"/>
      <c r="AV845" s="64"/>
      <c r="AW845" s="64"/>
      <c r="AX845" s="64"/>
      <c r="AY845" s="64"/>
      <c r="AZ845" s="64"/>
    </row>
    <row r="846" spans="6:52" ht="18" customHeight="1" x14ac:dyDescent="0.3">
      <c r="F846" s="27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  <c r="AA846" s="65"/>
      <c r="AB846" s="65"/>
      <c r="AC846" s="65"/>
      <c r="AD846" s="65"/>
      <c r="AE846" s="65"/>
      <c r="AF846" s="65"/>
      <c r="AG846" s="65"/>
      <c r="AH846" s="65"/>
      <c r="AI846" s="65"/>
      <c r="AJ846" s="65"/>
      <c r="AK846" s="65"/>
      <c r="AL846" s="65"/>
      <c r="AM846" s="65"/>
      <c r="AN846" s="65"/>
      <c r="AO846" s="65"/>
      <c r="AP846" s="65"/>
      <c r="AQ846" s="65"/>
      <c r="AR846" s="65"/>
      <c r="AS846" s="65"/>
      <c r="AT846" s="65"/>
      <c r="AU846" s="65"/>
      <c r="AV846" s="65"/>
      <c r="AW846" s="65"/>
      <c r="AX846" s="65"/>
      <c r="AY846" s="65"/>
      <c r="AZ846" s="65"/>
    </row>
    <row r="847" spans="6:52" ht="18" customHeight="1" x14ac:dyDescent="0.3">
      <c r="F847" s="26"/>
      <c r="G847" s="64"/>
      <c r="H847" s="64"/>
      <c r="I847" s="64"/>
      <c r="J847" s="64"/>
      <c r="K847" s="64"/>
      <c r="L847" s="64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64"/>
      <c r="AF847" s="64"/>
      <c r="AG847" s="64"/>
      <c r="AH847" s="64"/>
      <c r="AI847" s="64"/>
      <c r="AJ847" s="64"/>
      <c r="AK847" s="64"/>
      <c r="AL847" s="64"/>
      <c r="AM847" s="64"/>
      <c r="AN847" s="64"/>
      <c r="AO847" s="64"/>
      <c r="AP847" s="64"/>
      <c r="AQ847" s="64"/>
      <c r="AR847" s="64"/>
      <c r="AS847" s="64"/>
      <c r="AT847" s="64"/>
      <c r="AU847" s="64"/>
      <c r="AV847" s="64"/>
      <c r="AW847" s="64"/>
      <c r="AX847" s="64"/>
      <c r="AY847" s="64"/>
      <c r="AZ847" s="64"/>
    </row>
    <row r="848" spans="6:52" ht="18" customHeight="1" x14ac:dyDescent="0.3">
      <c r="F848" s="27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  <c r="AA848" s="65"/>
      <c r="AB848" s="65"/>
      <c r="AC848" s="65"/>
      <c r="AD848" s="65"/>
      <c r="AE848" s="65"/>
      <c r="AF848" s="65"/>
      <c r="AG848" s="65"/>
      <c r="AH848" s="65"/>
      <c r="AI848" s="65"/>
      <c r="AJ848" s="65"/>
      <c r="AK848" s="65"/>
      <c r="AL848" s="65"/>
      <c r="AM848" s="65"/>
      <c r="AN848" s="65"/>
      <c r="AO848" s="65"/>
      <c r="AP848" s="65"/>
      <c r="AQ848" s="65"/>
      <c r="AR848" s="65"/>
      <c r="AS848" s="65"/>
      <c r="AT848" s="65"/>
      <c r="AU848" s="65"/>
      <c r="AV848" s="65"/>
      <c r="AW848" s="65"/>
      <c r="AX848" s="65"/>
      <c r="AY848" s="65"/>
      <c r="AZ848" s="65"/>
    </row>
    <row r="849" spans="6:52" ht="18" customHeight="1" x14ac:dyDescent="0.3">
      <c r="F849" s="26"/>
      <c r="G849" s="64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64"/>
      <c r="AF849" s="64"/>
      <c r="AG849" s="64"/>
      <c r="AH849" s="64"/>
      <c r="AI849" s="64"/>
      <c r="AJ849" s="64"/>
      <c r="AK849" s="64"/>
      <c r="AL849" s="64"/>
      <c r="AM849" s="64"/>
      <c r="AN849" s="64"/>
      <c r="AO849" s="64"/>
      <c r="AP849" s="64"/>
      <c r="AQ849" s="64"/>
      <c r="AR849" s="64"/>
      <c r="AS849" s="64"/>
      <c r="AT849" s="64"/>
      <c r="AU849" s="64"/>
      <c r="AV849" s="64"/>
      <c r="AW849" s="64"/>
      <c r="AX849" s="64"/>
      <c r="AY849" s="64"/>
      <c r="AZ849" s="64"/>
    </row>
    <row r="850" spans="6:52" ht="18" customHeight="1" x14ac:dyDescent="0.3">
      <c r="F850" s="27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  <c r="AA850" s="65"/>
      <c r="AB850" s="65"/>
      <c r="AC850" s="65"/>
      <c r="AD850" s="65"/>
      <c r="AE850" s="65"/>
      <c r="AF850" s="65"/>
      <c r="AG850" s="65"/>
      <c r="AH850" s="65"/>
      <c r="AI850" s="65"/>
      <c r="AJ850" s="65"/>
      <c r="AK850" s="65"/>
      <c r="AL850" s="65"/>
      <c r="AM850" s="65"/>
      <c r="AN850" s="65"/>
      <c r="AO850" s="65"/>
      <c r="AP850" s="65"/>
      <c r="AQ850" s="65"/>
      <c r="AR850" s="65"/>
      <c r="AS850" s="65"/>
      <c r="AT850" s="65"/>
      <c r="AU850" s="65"/>
      <c r="AV850" s="65"/>
      <c r="AW850" s="65"/>
      <c r="AX850" s="65"/>
      <c r="AY850" s="65"/>
      <c r="AZ850" s="65"/>
    </row>
    <row r="851" spans="6:52" ht="18" customHeight="1" x14ac:dyDescent="0.3">
      <c r="F851" s="26"/>
      <c r="G851" s="64"/>
      <c r="H851" s="64"/>
      <c r="I851" s="64"/>
      <c r="J851" s="64"/>
      <c r="K851" s="64"/>
      <c r="L851" s="64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64"/>
      <c r="AF851" s="64"/>
      <c r="AG851" s="64"/>
      <c r="AH851" s="64"/>
      <c r="AI851" s="64"/>
      <c r="AJ851" s="64"/>
      <c r="AK851" s="64"/>
      <c r="AL851" s="64"/>
      <c r="AM851" s="64"/>
      <c r="AN851" s="64"/>
      <c r="AO851" s="64"/>
      <c r="AP851" s="64"/>
      <c r="AQ851" s="64"/>
      <c r="AR851" s="64"/>
      <c r="AS851" s="64"/>
      <c r="AT851" s="64"/>
      <c r="AU851" s="64"/>
      <c r="AV851" s="64"/>
      <c r="AW851" s="64"/>
      <c r="AX851" s="64"/>
      <c r="AY851" s="64"/>
      <c r="AZ851" s="64"/>
    </row>
    <row r="852" spans="6:52" ht="18" customHeight="1" x14ac:dyDescent="0.3">
      <c r="F852" s="27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  <c r="AA852" s="65"/>
      <c r="AB852" s="65"/>
      <c r="AC852" s="65"/>
      <c r="AD852" s="65"/>
      <c r="AE852" s="65"/>
      <c r="AF852" s="65"/>
      <c r="AG852" s="65"/>
      <c r="AH852" s="65"/>
      <c r="AI852" s="65"/>
      <c r="AJ852" s="65"/>
      <c r="AK852" s="65"/>
      <c r="AL852" s="65"/>
      <c r="AM852" s="65"/>
      <c r="AN852" s="65"/>
      <c r="AO852" s="65"/>
      <c r="AP852" s="65"/>
      <c r="AQ852" s="65"/>
      <c r="AR852" s="65"/>
      <c r="AS852" s="65"/>
      <c r="AT852" s="65"/>
      <c r="AU852" s="65"/>
      <c r="AV852" s="65"/>
      <c r="AW852" s="65"/>
      <c r="AX852" s="65"/>
      <c r="AY852" s="65"/>
      <c r="AZ852" s="65"/>
    </row>
    <row r="853" spans="6:52" ht="18" customHeight="1" x14ac:dyDescent="0.3">
      <c r="F853" s="26"/>
      <c r="G853" s="64"/>
      <c r="H853" s="64"/>
      <c r="I853" s="64"/>
      <c r="J853" s="64"/>
      <c r="K853" s="64"/>
      <c r="L853" s="64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  <c r="AA853" s="64"/>
      <c r="AB853" s="64"/>
      <c r="AC853" s="64"/>
      <c r="AD853" s="64"/>
      <c r="AE853" s="64"/>
      <c r="AF853" s="64"/>
      <c r="AG853" s="64"/>
      <c r="AH853" s="64"/>
      <c r="AI853" s="64"/>
      <c r="AJ853" s="64"/>
      <c r="AK853" s="64"/>
      <c r="AL853" s="64"/>
      <c r="AM853" s="64"/>
      <c r="AN853" s="64"/>
      <c r="AO853" s="64"/>
      <c r="AP853" s="64"/>
      <c r="AQ853" s="64"/>
      <c r="AR853" s="64"/>
      <c r="AS853" s="64"/>
      <c r="AT853" s="64"/>
      <c r="AU853" s="64"/>
      <c r="AV853" s="64"/>
      <c r="AW853" s="64"/>
      <c r="AX853" s="64"/>
      <c r="AY853" s="64"/>
      <c r="AZ853" s="64"/>
    </row>
    <row r="854" spans="6:52" ht="18" customHeight="1" x14ac:dyDescent="0.3">
      <c r="F854" s="27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  <c r="AA854" s="65"/>
      <c r="AB854" s="65"/>
      <c r="AC854" s="65"/>
      <c r="AD854" s="65"/>
      <c r="AE854" s="65"/>
      <c r="AF854" s="65"/>
      <c r="AG854" s="65"/>
      <c r="AH854" s="65"/>
      <c r="AI854" s="65"/>
      <c r="AJ854" s="65"/>
      <c r="AK854" s="65"/>
      <c r="AL854" s="65"/>
      <c r="AM854" s="65"/>
      <c r="AN854" s="65"/>
      <c r="AO854" s="65"/>
      <c r="AP854" s="65"/>
      <c r="AQ854" s="65"/>
      <c r="AR854" s="65"/>
      <c r="AS854" s="65"/>
      <c r="AT854" s="65"/>
      <c r="AU854" s="65"/>
      <c r="AV854" s="65"/>
      <c r="AW854" s="65"/>
      <c r="AX854" s="65"/>
      <c r="AY854" s="65"/>
      <c r="AZ854" s="65"/>
    </row>
    <row r="855" spans="6:52" ht="18" customHeight="1" x14ac:dyDescent="0.3">
      <c r="F855" s="26"/>
      <c r="G855" s="64"/>
      <c r="H855" s="64"/>
      <c r="I855" s="64"/>
      <c r="J855" s="64"/>
      <c r="K855" s="64"/>
      <c r="L855" s="64"/>
      <c r="M855" s="64"/>
      <c r="N855" s="64"/>
      <c r="O855" s="64"/>
      <c r="P855" s="64"/>
      <c r="Q855" s="64"/>
      <c r="R855" s="64"/>
      <c r="S855" s="64"/>
      <c r="T855" s="64"/>
      <c r="U855" s="64"/>
      <c r="V855" s="64"/>
      <c r="W855" s="64"/>
      <c r="X855" s="64"/>
      <c r="Y855" s="64"/>
      <c r="Z855" s="64"/>
      <c r="AA855" s="64"/>
      <c r="AB855" s="64"/>
      <c r="AC855" s="64"/>
      <c r="AD855" s="64"/>
      <c r="AE855" s="64"/>
      <c r="AF855" s="64"/>
      <c r="AG855" s="64"/>
      <c r="AH855" s="64"/>
      <c r="AI855" s="64"/>
      <c r="AJ855" s="64"/>
      <c r="AK855" s="64"/>
      <c r="AL855" s="64"/>
      <c r="AM855" s="64"/>
      <c r="AN855" s="64"/>
      <c r="AO855" s="64"/>
      <c r="AP855" s="64"/>
      <c r="AQ855" s="64"/>
      <c r="AR855" s="64"/>
      <c r="AS855" s="64"/>
      <c r="AT855" s="64"/>
      <c r="AU855" s="64"/>
      <c r="AV855" s="64"/>
      <c r="AW855" s="64"/>
      <c r="AX855" s="64"/>
      <c r="AY855" s="64"/>
      <c r="AZ855" s="64"/>
    </row>
    <row r="856" spans="6:52" ht="18" customHeight="1" x14ac:dyDescent="0.3">
      <c r="F856" s="27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  <c r="AA856" s="65"/>
      <c r="AB856" s="65"/>
      <c r="AC856" s="65"/>
      <c r="AD856" s="65"/>
      <c r="AE856" s="65"/>
      <c r="AF856" s="65"/>
      <c r="AG856" s="65"/>
      <c r="AH856" s="65"/>
      <c r="AI856" s="65"/>
      <c r="AJ856" s="65"/>
      <c r="AK856" s="65"/>
      <c r="AL856" s="65"/>
      <c r="AM856" s="65"/>
      <c r="AN856" s="65"/>
      <c r="AO856" s="65"/>
      <c r="AP856" s="65"/>
      <c r="AQ856" s="65"/>
      <c r="AR856" s="65"/>
      <c r="AS856" s="65"/>
      <c r="AT856" s="65"/>
      <c r="AU856" s="65"/>
      <c r="AV856" s="65"/>
      <c r="AW856" s="65"/>
      <c r="AX856" s="65"/>
      <c r="AY856" s="65"/>
      <c r="AZ856" s="65"/>
    </row>
    <row r="857" spans="6:52" ht="18" customHeight="1" x14ac:dyDescent="0.3">
      <c r="F857" s="26"/>
      <c r="G857" s="64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64"/>
      <c r="Y857" s="64"/>
      <c r="Z857" s="64"/>
      <c r="AA857" s="64"/>
      <c r="AB857" s="64"/>
      <c r="AC857" s="64"/>
      <c r="AD857" s="64"/>
      <c r="AE857" s="64"/>
      <c r="AF857" s="64"/>
      <c r="AG857" s="64"/>
      <c r="AH857" s="64"/>
      <c r="AI857" s="64"/>
      <c r="AJ857" s="64"/>
      <c r="AK857" s="64"/>
      <c r="AL857" s="64"/>
      <c r="AM857" s="64"/>
      <c r="AN857" s="64"/>
      <c r="AO857" s="64"/>
      <c r="AP857" s="64"/>
      <c r="AQ857" s="64"/>
      <c r="AR857" s="64"/>
      <c r="AS857" s="64"/>
      <c r="AT857" s="64"/>
      <c r="AU857" s="64"/>
      <c r="AV857" s="64"/>
      <c r="AW857" s="64"/>
      <c r="AX857" s="64"/>
      <c r="AY857" s="64"/>
      <c r="AZ857" s="64"/>
    </row>
    <row r="858" spans="6:52" ht="18" customHeight="1" x14ac:dyDescent="0.3">
      <c r="F858" s="27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  <c r="AA858" s="65"/>
      <c r="AB858" s="65"/>
      <c r="AC858" s="65"/>
      <c r="AD858" s="65"/>
      <c r="AE858" s="65"/>
      <c r="AF858" s="65"/>
      <c r="AG858" s="65"/>
      <c r="AH858" s="65"/>
      <c r="AI858" s="65"/>
      <c r="AJ858" s="65"/>
      <c r="AK858" s="65"/>
      <c r="AL858" s="65"/>
      <c r="AM858" s="65"/>
      <c r="AN858" s="65"/>
      <c r="AO858" s="65"/>
      <c r="AP858" s="65"/>
      <c r="AQ858" s="65"/>
      <c r="AR858" s="65"/>
      <c r="AS858" s="65"/>
      <c r="AT858" s="65"/>
      <c r="AU858" s="65"/>
      <c r="AV858" s="65"/>
      <c r="AW858" s="65"/>
      <c r="AX858" s="65"/>
      <c r="AY858" s="65"/>
      <c r="AZ858" s="65"/>
    </row>
    <row r="859" spans="6:52" ht="18" customHeight="1" x14ac:dyDescent="0.3">
      <c r="F859" s="26"/>
      <c r="G859" s="64"/>
      <c r="H859" s="64"/>
      <c r="I859" s="64"/>
      <c r="J859" s="64"/>
      <c r="K859" s="64"/>
      <c r="L859" s="64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64"/>
      <c r="Y859" s="64"/>
      <c r="Z859" s="64"/>
      <c r="AA859" s="64"/>
      <c r="AB859" s="64"/>
      <c r="AC859" s="64"/>
      <c r="AD859" s="64"/>
      <c r="AE859" s="64"/>
      <c r="AF859" s="64"/>
      <c r="AG859" s="64"/>
      <c r="AH859" s="64"/>
      <c r="AI859" s="64"/>
      <c r="AJ859" s="64"/>
      <c r="AK859" s="64"/>
      <c r="AL859" s="64"/>
      <c r="AM859" s="64"/>
      <c r="AN859" s="64"/>
      <c r="AO859" s="64"/>
      <c r="AP859" s="64"/>
      <c r="AQ859" s="64"/>
      <c r="AR859" s="64"/>
      <c r="AS859" s="64"/>
      <c r="AT859" s="64"/>
      <c r="AU859" s="64"/>
      <c r="AV859" s="64"/>
      <c r="AW859" s="64"/>
      <c r="AX859" s="64"/>
      <c r="AY859" s="64"/>
      <c r="AZ859" s="64"/>
    </row>
    <row r="860" spans="6:52" ht="18" customHeight="1" x14ac:dyDescent="0.3">
      <c r="F860" s="27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  <c r="AA860" s="65"/>
      <c r="AB860" s="65"/>
      <c r="AC860" s="65"/>
      <c r="AD860" s="65"/>
      <c r="AE860" s="65"/>
      <c r="AF860" s="65"/>
      <c r="AG860" s="65"/>
      <c r="AH860" s="65"/>
      <c r="AI860" s="65"/>
      <c r="AJ860" s="65"/>
      <c r="AK860" s="65"/>
      <c r="AL860" s="65"/>
      <c r="AM860" s="65"/>
      <c r="AN860" s="65"/>
      <c r="AO860" s="65"/>
      <c r="AP860" s="65"/>
      <c r="AQ860" s="65"/>
      <c r="AR860" s="65"/>
      <c r="AS860" s="65"/>
      <c r="AT860" s="65"/>
      <c r="AU860" s="65"/>
      <c r="AV860" s="65"/>
      <c r="AW860" s="65"/>
      <c r="AX860" s="65"/>
      <c r="AY860" s="65"/>
      <c r="AZ860" s="65"/>
    </row>
    <row r="861" spans="6:52" ht="18" customHeight="1" x14ac:dyDescent="0.3">
      <c r="F861" s="26"/>
      <c r="G861" s="64"/>
      <c r="H861" s="64"/>
      <c r="I861" s="64"/>
      <c r="J861" s="64"/>
      <c r="K861" s="64"/>
      <c r="L861" s="64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64"/>
      <c r="Y861" s="64"/>
      <c r="Z861" s="64"/>
      <c r="AA861" s="64"/>
      <c r="AB861" s="64"/>
      <c r="AC861" s="64"/>
      <c r="AD861" s="64"/>
      <c r="AE861" s="64"/>
      <c r="AF861" s="64"/>
      <c r="AG861" s="64"/>
      <c r="AH861" s="64"/>
      <c r="AI861" s="64"/>
      <c r="AJ861" s="64"/>
      <c r="AK861" s="64"/>
      <c r="AL861" s="64"/>
      <c r="AM861" s="64"/>
      <c r="AN861" s="64"/>
      <c r="AO861" s="64"/>
      <c r="AP861" s="64"/>
      <c r="AQ861" s="64"/>
      <c r="AR861" s="64"/>
      <c r="AS861" s="64"/>
      <c r="AT861" s="64"/>
      <c r="AU861" s="64"/>
      <c r="AV861" s="64"/>
      <c r="AW861" s="64"/>
      <c r="AX861" s="64"/>
      <c r="AY861" s="64"/>
      <c r="AZ861" s="64"/>
    </row>
    <row r="862" spans="6:52" ht="18" customHeight="1" x14ac:dyDescent="0.3">
      <c r="F862" s="27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  <c r="AA862" s="65"/>
      <c r="AB862" s="65"/>
      <c r="AC862" s="65"/>
      <c r="AD862" s="65"/>
      <c r="AE862" s="65"/>
      <c r="AF862" s="65"/>
      <c r="AG862" s="65"/>
      <c r="AH862" s="65"/>
      <c r="AI862" s="65"/>
      <c r="AJ862" s="65"/>
      <c r="AK862" s="65"/>
      <c r="AL862" s="65"/>
      <c r="AM862" s="65"/>
      <c r="AN862" s="65"/>
      <c r="AO862" s="65"/>
      <c r="AP862" s="65"/>
      <c r="AQ862" s="65"/>
      <c r="AR862" s="65"/>
      <c r="AS862" s="65"/>
      <c r="AT862" s="65"/>
      <c r="AU862" s="65"/>
      <c r="AV862" s="65"/>
      <c r="AW862" s="65"/>
      <c r="AX862" s="65"/>
      <c r="AY862" s="65"/>
      <c r="AZ862" s="65"/>
    </row>
    <row r="863" spans="6:52" ht="18" customHeight="1" x14ac:dyDescent="0.3">
      <c r="F863" s="26"/>
      <c r="G863" s="64"/>
      <c r="H863" s="64"/>
      <c r="I863" s="64"/>
      <c r="J863" s="64"/>
      <c r="K863" s="64"/>
      <c r="L863" s="64"/>
      <c r="M863" s="64"/>
      <c r="N863" s="64"/>
      <c r="O863" s="64"/>
      <c r="P863" s="64"/>
      <c r="Q863" s="64"/>
      <c r="R863" s="64"/>
      <c r="S863" s="64"/>
      <c r="T863" s="64"/>
      <c r="U863" s="64"/>
      <c r="V863" s="64"/>
      <c r="W863" s="64"/>
      <c r="X863" s="64"/>
      <c r="Y863" s="64"/>
      <c r="Z863" s="64"/>
      <c r="AA863" s="64"/>
      <c r="AB863" s="64"/>
      <c r="AC863" s="64"/>
      <c r="AD863" s="64"/>
      <c r="AE863" s="64"/>
      <c r="AF863" s="64"/>
      <c r="AG863" s="64"/>
      <c r="AH863" s="64"/>
      <c r="AI863" s="64"/>
      <c r="AJ863" s="64"/>
      <c r="AK863" s="64"/>
      <c r="AL863" s="64"/>
      <c r="AM863" s="64"/>
      <c r="AN863" s="64"/>
      <c r="AO863" s="64"/>
      <c r="AP863" s="64"/>
      <c r="AQ863" s="64"/>
      <c r="AR863" s="64"/>
      <c r="AS863" s="64"/>
      <c r="AT863" s="64"/>
      <c r="AU863" s="64"/>
      <c r="AV863" s="64"/>
      <c r="AW863" s="64"/>
      <c r="AX863" s="64"/>
      <c r="AY863" s="64"/>
      <c r="AZ863" s="64"/>
    </row>
    <row r="864" spans="6:52" ht="18" customHeight="1" x14ac:dyDescent="0.3">
      <c r="F864" s="27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  <c r="AA864" s="65"/>
      <c r="AB864" s="65"/>
      <c r="AC864" s="65"/>
      <c r="AD864" s="65"/>
      <c r="AE864" s="65"/>
      <c r="AF864" s="65"/>
      <c r="AG864" s="65"/>
      <c r="AH864" s="65"/>
      <c r="AI864" s="65"/>
      <c r="AJ864" s="65"/>
      <c r="AK864" s="65"/>
      <c r="AL864" s="65"/>
      <c r="AM864" s="65"/>
      <c r="AN864" s="65"/>
      <c r="AO864" s="65"/>
      <c r="AP864" s="65"/>
      <c r="AQ864" s="65"/>
      <c r="AR864" s="65"/>
      <c r="AS864" s="65"/>
      <c r="AT864" s="65"/>
      <c r="AU864" s="65"/>
      <c r="AV864" s="65"/>
      <c r="AW864" s="65"/>
      <c r="AX864" s="65"/>
      <c r="AY864" s="65"/>
      <c r="AZ864" s="65"/>
    </row>
    <row r="865" spans="6:52" ht="18" customHeight="1" x14ac:dyDescent="0.3">
      <c r="F865" s="26"/>
      <c r="G865" s="64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64"/>
      <c r="U865" s="64"/>
      <c r="V865" s="64"/>
      <c r="W865" s="64"/>
      <c r="X865" s="64"/>
      <c r="Y865" s="64"/>
      <c r="Z865" s="64"/>
      <c r="AA865" s="64"/>
      <c r="AB865" s="64"/>
      <c r="AC865" s="64"/>
      <c r="AD865" s="64"/>
      <c r="AE865" s="64"/>
      <c r="AF865" s="64"/>
      <c r="AG865" s="64"/>
      <c r="AH865" s="64"/>
      <c r="AI865" s="64"/>
      <c r="AJ865" s="64"/>
      <c r="AK865" s="64"/>
      <c r="AL865" s="64"/>
      <c r="AM865" s="64"/>
      <c r="AN865" s="64"/>
      <c r="AO865" s="64"/>
      <c r="AP865" s="64"/>
      <c r="AQ865" s="64"/>
      <c r="AR865" s="64"/>
      <c r="AS865" s="64"/>
      <c r="AT865" s="64"/>
      <c r="AU865" s="64"/>
      <c r="AV865" s="64"/>
      <c r="AW865" s="64"/>
      <c r="AX865" s="64"/>
      <c r="AY865" s="64"/>
      <c r="AZ865" s="64"/>
    </row>
    <row r="866" spans="6:52" ht="18" customHeight="1" x14ac:dyDescent="0.3">
      <c r="F866" s="27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  <c r="AA866" s="65"/>
      <c r="AB866" s="65"/>
      <c r="AC866" s="65"/>
      <c r="AD866" s="65"/>
      <c r="AE866" s="65"/>
      <c r="AF866" s="65"/>
      <c r="AG866" s="65"/>
      <c r="AH866" s="65"/>
      <c r="AI866" s="65"/>
      <c r="AJ866" s="65"/>
      <c r="AK866" s="65"/>
      <c r="AL866" s="65"/>
      <c r="AM866" s="65"/>
      <c r="AN866" s="65"/>
      <c r="AO866" s="65"/>
      <c r="AP866" s="65"/>
      <c r="AQ866" s="65"/>
      <c r="AR866" s="65"/>
      <c r="AS866" s="65"/>
      <c r="AT866" s="65"/>
      <c r="AU866" s="65"/>
      <c r="AV866" s="65"/>
      <c r="AW866" s="65"/>
      <c r="AX866" s="65"/>
      <c r="AY866" s="65"/>
      <c r="AZ866" s="65"/>
    </row>
    <row r="867" spans="6:52" ht="18" customHeight="1" x14ac:dyDescent="0.3">
      <c r="F867" s="26"/>
      <c r="G867" s="64"/>
      <c r="H867" s="64"/>
      <c r="I867" s="64"/>
      <c r="J867" s="64"/>
      <c r="K867" s="64"/>
      <c r="L867" s="64"/>
      <c r="M867" s="64"/>
      <c r="N867" s="64"/>
      <c r="O867" s="64"/>
      <c r="P867" s="64"/>
      <c r="Q867" s="64"/>
      <c r="R867" s="64"/>
      <c r="S867" s="64"/>
      <c r="T867" s="64"/>
      <c r="U867" s="64"/>
      <c r="V867" s="64"/>
      <c r="W867" s="64"/>
      <c r="X867" s="64"/>
      <c r="Y867" s="64"/>
      <c r="Z867" s="64"/>
      <c r="AA867" s="64"/>
      <c r="AB867" s="64"/>
      <c r="AC867" s="64"/>
      <c r="AD867" s="64"/>
      <c r="AE867" s="64"/>
      <c r="AF867" s="64"/>
      <c r="AG867" s="64"/>
      <c r="AH867" s="64"/>
      <c r="AI867" s="64"/>
      <c r="AJ867" s="64"/>
      <c r="AK867" s="64"/>
      <c r="AL867" s="64"/>
      <c r="AM867" s="64"/>
      <c r="AN867" s="64"/>
      <c r="AO867" s="64"/>
      <c r="AP867" s="64"/>
      <c r="AQ867" s="64"/>
      <c r="AR867" s="64"/>
      <c r="AS867" s="64"/>
      <c r="AT867" s="64"/>
      <c r="AU867" s="64"/>
      <c r="AV867" s="64"/>
      <c r="AW867" s="64"/>
      <c r="AX867" s="64"/>
      <c r="AY867" s="64"/>
      <c r="AZ867" s="64"/>
    </row>
    <row r="868" spans="6:52" ht="18" customHeight="1" x14ac:dyDescent="0.3">
      <c r="F868" s="27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  <c r="AA868" s="65"/>
      <c r="AB868" s="65"/>
      <c r="AC868" s="65"/>
      <c r="AD868" s="65"/>
      <c r="AE868" s="65"/>
      <c r="AF868" s="65"/>
      <c r="AG868" s="65"/>
      <c r="AH868" s="65"/>
      <c r="AI868" s="65"/>
      <c r="AJ868" s="65"/>
      <c r="AK868" s="65"/>
      <c r="AL868" s="65"/>
      <c r="AM868" s="65"/>
      <c r="AN868" s="65"/>
      <c r="AO868" s="65"/>
      <c r="AP868" s="65"/>
      <c r="AQ868" s="65"/>
      <c r="AR868" s="65"/>
      <c r="AS868" s="65"/>
      <c r="AT868" s="65"/>
      <c r="AU868" s="65"/>
      <c r="AV868" s="65"/>
      <c r="AW868" s="65"/>
      <c r="AX868" s="65"/>
      <c r="AY868" s="65"/>
      <c r="AZ868" s="65"/>
    </row>
    <row r="869" spans="6:52" ht="18" customHeight="1" x14ac:dyDescent="0.3">
      <c r="F869" s="26"/>
      <c r="G869" s="64"/>
      <c r="H869" s="64"/>
      <c r="I869" s="64"/>
      <c r="J869" s="64"/>
      <c r="K869" s="64"/>
      <c r="L869" s="64"/>
      <c r="M869" s="64"/>
      <c r="N869" s="64"/>
      <c r="O869" s="64"/>
      <c r="P869" s="64"/>
      <c r="Q869" s="64"/>
      <c r="R869" s="64"/>
      <c r="S869" s="64"/>
      <c r="T869" s="64"/>
      <c r="U869" s="64"/>
      <c r="V869" s="64"/>
      <c r="W869" s="64"/>
      <c r="X869" s="64"/>
      <c r="Y869" s="64"/>
      <c r="Z869" s="64"/>
      <c r="AA869" s="64"/>
      <c r="AB869" s="64"/>
      <c r="AC869" s="64"/>
      <c r="AD869" s="64"/>
      <c r="AE869" s="64"/>
      <c r="AF869" s="64"/>
      <c r="AG869" s="64"/>
      <c r="AH869" s="64"/>
      <c r="AI869" s="64"/>
      <c r="AJ869" s="64"/>
      <c r="AK869" s="64"/>
      <c r="AL869" s="64"/>
      <c r="AM869" s="64"/>
      <c r="AN869" s="64"/>
      <c r="AO869" s="64"/>
      <c r="AP869" s="64"/>
      <c r="AQ869" s="64"/>
      <c r="AR869" s="64"/>
      <c r="AS869" s="64"/>
      <c r="AT869" s="64"/>
      <c r="AU869" s="64"/>
      <c r="AV869" s="64"/>
      <c r="AW869" s="64"/>
      <c r="AX869" s="64"/>
      <c r="AY869" s="64"/>
      <c r="AZ869" s="64"/>
    </row>
    <row r="870" spans="6:52" ht="18" customHeight="1" x14ac:dyDescent="0.3">
      <c r="F870" s="27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  <c r="AA870" s="65"/>
      <c r="AB870" s="65"/>
      <c r="AC870" s="65"/>
      <c r="AD870" s="65"/>
      <c r="AE870" s="65"/>
      <c r="AF870" s="65"/>
      <c r="AG870" s="65"/>
      <c r="AH870" s="65"/>
      <c r="AI870" s="65"/>
      <c r="AJ870" s="65"/>
      <c r="AK870" s="65"/>
      <c r="AL870" s="65"/>
      <c r="AM870" s="65"/>
      <c r="AN870" s="65"/>
      <c r="AO870" s="65"/>
      <c r="AP870" s="65"/>
      <c r="AQ870" s="65"/>
      <c r="AR870" s="65"/>
      <c r="AS870" s="65"/>
      <c r="AT870" s="65"/>
      <c r="AU870" s="65"/>
      <c r="AV870" s="65"/>
      <c r="AW870" s="65"/>
      <c r="AX870" s="65"/>
      <c r="AY870" s="65"/>
      <c r="AZ870" s="65"/>
    </row>
    <row r="871" spans="6:52" ht="18" customHeight="1" x14ac:dyDescent="0.3">
      <c r="F871" s="26"/>
      <c r="G871" s="64"/>
      <c r="H871" s="64"/>
      <c r="I871" s="64"/>
      <c r="J871" s="64"/>
      <c r="K871" s="64"/>
      <c r="L871" s="64"/>
      <c r="M871" s="64"/>
      <c r="N871" s="64"/>
      <c r="O871" s="64"/>
      <c r="P871" s="64"/>
      <c r="Q871" s="64"/>
      <c r="R871" s="64"/>
      <c r="S871" s="64"/>
      <c r="T871" s="64"/>
      <c r="U871" s="64"/>
      <c r="V871" s="64"/>
      <c r="W871" s="64"/>
      <c r="X871" s="64"/>
      <c r="Y871" s="64"/>
      <c r="Z871" s="64"/>
      <c r="AA871" s="64"/>
      <c r="AB871" s="64"/>
      <c r="AC871" s="64"/>
      <c r="AD871" s="64"/>
      <c r="AE871" s="64"/>
      <c r="AF871" s="64"/>
      <c r="AG871" s="64"/>
      <c r="AH871" s="64"/>
      <c r="AI871" s="64"/>
      <c r="AJ871" s="64"/>
      <c r="AK871" s="64"/>
      <c r="AL871" s="64"/>
      <c r="AM871" s="64"/>
      <c r="AN871" s="64"/>
      <c r="AO871" s="64"/>
      <c r="AP871" s="64"/>
      <c r="AQ871" s="64"/>
      <c r="AR871" s="64"/>
      <c r="AS871" s="64"/>
      <c r="AT871" s="64"/>
      <c r="AU871" s="64"/>
      <c r="AV871" s="64"/>
      <c r="AW871" s="64"/>
      <c r="AX871" s="64"/>
      <c r="AY871" s="64"/>
      <c r="AZ871" s="64"/>
    </row>
    <row r="872" spans="6:52" ht="18" customHeight="1" x14ac:dyDescent="0.3">
      <c r="F872" s="27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  <c r="AA872" s="65"/>
      <c r="AB872" s="65"/>
      <c r="AC872" s="65"/>
      <c r="AD872" s="65"/>
      <c r="AE872" s="65"/>
      <c r="AF872" s="65"/>
      <c r="AG872" s="65"/>
      <c r="AH872" s="65"/>
      <c r="AI872" s="65"/>
      <c r="AJ872" s="65"/>
      <c r="AK872" s="65"/>
      <c r="AL872" s="65"/>
      <c r="AM872" s="65"/>
      <c r="AN872" s="65"/>
      <c r="AO872" s="65"/>
      <c r="AP872" s="65"/>
      <c r="AQ872" s="65"/>
      <c r="AR872" s="65"/>
      <c r="AS872" s="65"/>
      <c r="AT872" s="65"/>
      <c r="AU872" s="65"/>
      <c r="AV872" s="65"/>
      <c r="AW872" s="65"/>
      <c r="AX872" s="65"/>
      <c r="AY872" s="65"/>
      <c r="AZ872" s="65"/>
    </row>
    <row r="873" spans="6:52" ht="18" customHeight="1" x14ac:dyDescent="0.3">
      <c r="F873" s="26"/>
      <c r="G873" s="64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64"/>
      <c r="U873" s="64"/>
      <c r="V873" s="64"/>
      <c r="W873" s="64"/>
      <c r="X873" s="64"/>
      <c r="Y873" s="64"/>
      <c r="Z873" s="64"/>
      <c r="AA873" s="64"/>
      <c r="AB873" s="64"/>
      <c r="AC873" s="64"/>
      <c r="AD873" s="64"/>
      <c r="AE873" s="64"/>
      <c r="AF873" s="64"/>
      <c r="AG873" s="64"/>
      <c r="AH873" s="64"/>
      <c r="AI873" s="64"/>
      <c r="AJ873" s="64"/>
      <c r="AK873" s="64"/>
      <c r="AL873" s="64"/>
      <c r="AM873" s="64"/>
      <c r="AN873" s="64"/>
      <c r="AO873" s="64"/>
      <c r="AP873" s="64"/>
      <c r="AQ873" s="64"/>
      <c r="AR873" s="64"/>
      <c r="AS873" s="64"/>
      <c r="AT873" s="64"/>
      <c r="AU873" s="64"/>
      <c r="AV873" s="64"/>
      <c r="AW873" s="64"/>
      <c r="AX873" s="64"/>
      <c r="AY873" s="64"/>
      <c r="AZ873" s="64"/>
    </row>
    <row r="874" spans="6:52" ht="18" customHeight="1" x14ac:dyDescent="0.3">
      <c r="F874" s="27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  <c r="AA874" s="65"/>
      <c r="AB874" s="65"/>
      <c r="AC874" s="65"/>
      <c r="AD874" s="65"/>
      <c r="AE874" s="65"/>
      <c r="AF874" s="65"/>
      <c r="AG874" s="65"/>
      <c r="AH874" s="65"/>
      <c r="AI874" s="65"/>
      <c r="AJ874" s="65"/>
      <c r="AK874" s="65"/>
      <c r="AL874" s="65"/>
      <c r="AM874" s="65"/>
      <c r="AN874" s="65"/>
      <c r="AO874" s="65"/>
      <c r="AP874" s="65"/>
      <c r="AQ874" s="65"/>
      <c r="AR874" s="65"/>
      <c r="AS874" s="65"/>
      <c r="AT874" s="65"/>
      <c r="AU874" s="65"/>
      <c r="AV874" s="65"/>
      <c r="AW874" s="65"/>
      <c r="AX874" s="65"/>
      <c r="AY874" s="65"/>
      <c r="AZ874" s="65"/>
    </row>
    <row r="875" spans="6:52" ht="18" customHeight="1" x14ac:dyDescent="0.3">
      <c r="F875" s="26"/>
      <c r="G875" s="64"/>
      <c r="H875" s="64"/>
      <c r="I875" s="64"/>
      <c r="J875" s="64"/>
      <c r="K875" s="64"/>
      <c r="L875" s="64"/>
      <c r="M875" s="64"/>
      <c r="N875" s="64"/>
      <c r="O875" s="64"/>
      <c r="P875" s="64"/>
      <c r="Q875" s="64"/>
      <c r="R875" s="64"/>
      <c r="S875" s="64"/>
      <c r="T875" s="64"/>
      <c r="U875" s="64"/>
      <c r="V875" s="64"/>
      <c r="W875" s="64"/>
      <c r="X875" s="64"/>
      <c r="Y875" s="64"/>
      <c r="Z875" s="64"/>
      <c r="AA875" s="64"/>
      <c r="AB875" s="64"/>
      <c r="AC875" s="64"/>
      <c r="AD875" s="64"/>
      <c r="AE875" s="64"/>
      <c r="AF875" s="64"/>
      <c r="AG875" s="64"/>
      <c r="AH875" s="64"/>
      <c r="AI875" s="64"/>
      <c r="AJ875" s="64"/>
      <c r="AK875" s="64"/>
      <c r="AL875" s="64"/>
      <c r="AM875" s="64"/>
      <c r="AN875" s="64"/>
      <c r="AO875" s="64"/>
      <c r="AP875" s="64"/>
      <c r="AQ875" s="64"/>
      <c r="AR875" s="64"/>
      <c r="AS875" s="64"/>
      <c r="AT875" s="64"/>
      <c r="AU875" s="64"/>
      <c r="AV875" s="64"/>
      <c r="AW875" s="64"/>
      <c r="AX875" s="64"/>
      <c r="AY875" s="64"/>
      <c r="AZ875" s="64"/>
    </row>
    <row r="876" spans="6:52" ht="18" customHeight="1" x14ac:dyDescent="0.3">
      <c r="F876" s="27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  <c r="AA876" s="65"/>
      <c r="AB876" s="65"/>
      <c r="AC876" s="65"/>
      <c r="AD876" s="65"/>
      <c r="AE876" s="65"/>
      <c r="AF876" s="65"/>
      <c r="AG876" s="65"/>
      <c r="AH876" s="65"/>
      <c r="AI876" s="65"/>
      <c r="AJ876" s="65"/>
      <c r="AK876" s="65"/>
      <c r="AL876" s="65"/>
      <c r="AM876" s="65"/>
      <c r="AN876" s="65"/>
      <c r="AO876" s="65"/>
      <c r="AP876" s="65"/>
      <c r="AQ876" s="65"/>
      <c r="AR876" s="65"/>
      <c r="AS876" s="65"/>
      <c r="AT876" s="65"/>
      <c r="AU876" s="65"/>
      <c r="AV876" s="65"/>
      <c r="AW876" s="65"/>
      <c r="AX876" s="65"/>
      <c r="AY876" s="65"/>
      <c r="AZ876" s="65"/>
    </row>
    <row r="877" spans="6:52" ht="18" customHeight="1" x14ac:dyDescent="0.3">
      <c r="F877" s="26"/>
      <c r="G877" s="64"/>
      <c r="H877" s="64"/>
      <c r="I877" s="64"/>
      <c r="J877" s="64"/>
      <c r="K877" s="64"/>
      <c r="L877" s="64"/>
      <c r="M877" s="64"/>
      <c r="N877" s="64"/>
      <c r="O877" s="64"/>
      <c r="P877" s="64"/>
      <c r="Q877" s="64"/>
      <c r="R877" s="64"/>
      <c r="S877" s="64"/>
      <c r="T877" s="64"/>
      <c r="U877" s="64"/>
      <c r="V877" s="64"/>
      <c r="W877" s="64"/>
      <c r="X877" s="64"/>
      <c r="Y877" s="64"/>
      <c r="Z877" s="64"/>
      <c r="AA877" s="64"/>
      <c r="AB877" s="64"/>
      <c r="AC877" s="64"/>
      <c r="AD877" s="64"/>
      <c r="AE877" s="64"/>
      <c r="AF877" s="64"/>
      <c r="AG877" s="64"/>
      <c r="AH877" s="64"/>
      <c r="AI877" s="64"/>
      <c r="AJ877" s="64"/>
      <c r="AK877" s="64"/>
      <c r="AL877" s="64"/>
      <c r="AM877" s="64"/>
      <c r="AN877" s="64"/>
      <c r="AO877" s="64"/>
      <c r="AP877" s="64"/>
      <c r="AQ877" s="64"/>
      <c r="AR877" s="64"/>
      <c r="AS877" s="64"/>
      <c r="AT877" s="64"/>
      <c r="AU877" s="64"/>
      <c r="AV877" s="64"/>
      <c r="AW877" s="64"/>
      <c r="AX877" s="64"/>
      <c r="AY877" s="64"/>
      <c r="AZ877" s="64"/>
    </row>
    <row r="878" spans="6:52" ht="18" customHeight="1" x14ac:dyDescent="0.3">
      <c r="F878" s="27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  <c r="AA878" s="65"/>
      <c r="AB878" s="65"/>
      <c r="AC878" s="65"/>
      <c r="AD878" s="65"/>
      <c r="AE878" s="65"/>
      <c r="AF878" s="65"/>
      <c r="AG878" s="65"/>
      <c r="AH878" s="65"/>
      <c r="AI878" s="65"/>
      <c r="AJ878" s="65"/>
      <c r="AK878" s="65"/>
      <c r="AL878" s="65"/>
      <c r="AM878" s="65"/>
      <c r="AN878" s="65"/>
      <c r="AO878" s="65"/>
      <c r="AP878" s="65"/>
      <c r="AQ878" s="65"/>
      <c r="AR878" s="65"/>
      <c r="AS878" s="65"/>
      <c r="AT878" s="65"/>
      <c r="AU878" s="65"/>
      <c r="AV878" s="65"/>
      <c r="AW878" s="65"/>
      <c r="AX878" s="65"/>
      <c r="AY878" s="65"/>
      <c r="AZ878" s="65"/>
    </row>
    <row r="879" spans="6:52" ht="18" customHeight="1" x14ac:dyDescent="0.3">
      <c r="F879" s="26"/>
      <c r="G879" s="64"/>
      <c r="H879" s="64"/>
      <c r="I879" s="64"/>
      <c r="J879" s="64"/>
      <c r="K879" s="64"/>
      <c r="L879" s="64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  <c r="AA879" s="64"/>
      <c r="AB879" s="64"/>
      <c r="AC879" s="64"/>
      <c r="AD879" s="64"/>
      <c r="AE879" s="64"/>
      <c r="AF879" s="64"/>
      <c r="AG879" s="64"/>
      <c r="AH879" s="64"/>
      <c r="AI879" s="64"/>
      <c r="AJ879" s="64"/>
      <c r="AK879" s="64"/>
      <c r="AL879" s="64"/>
      <c r="AM879" s="64"/>
      <c r="AN879" s="64"/>
      <c r="AO879" s="64"/>
      <c r="AP879" s="64"/>
      <c r="AQ879" s="64"/>
      <c r="AR879" s="64"/>
      <c r="AS879" s="64"/>
      <c r="AT879" s="64"/>
      <c r="AU879" s="64"/>
      <c r="AV879" s="64"/>
      <c r="AW879" s="64"/>
      <c r="AX879" s="64"/>
      <c r="AY879" s="64"/>
      <c r="AZ879" s="64"/>
    </row>
    <row r="880" spans="6:52" ht="18" customHeight="1" x14ac:dyDescent="0.3">
      <c r="F880" s="27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  <c r="AA880" s="65"/>
      <c r="AB880" s="65"/>
      <c r="AC880" s="65"/>
      <c r="AD880" s="65"/>
      <c r="AE880" s="65"/>
      <c r="AF880" s="65"/>
      <c r="AG880" s="65"/>
      <c r="AH880" s="65"/>
      <c r="AI880" s="65"/>
      <c r="AJ880" s="65"/>
      <c r="AK880" s="65"/>
      <c r="AL880" s="65"/>
      <c r="AM880" s="65"/>
      <c r="AN880" s="65"/>
      <c r="AO880" s="65"/>
      <c r="AP880" s="65"/>
      <c r="AQ880" s="65"/>
      <c r="AR880" s="65"/>
      <c r="AS880" s="65"/>
      <c r="AT880" s="65"/>
      <c r="AU880" s="65"/>
      <c r="AV880" s="65"/>
      <c r="AW880" s="65"/>
      <c r="AX880" s="65"/>
      <c r="AY880" s="65"/>
      <c r="AZ880" s="65"/>
    </row>
    <row r="881" spans="6:52" ht="18" customHeight="1" x14ac:dyDescent="0.3">
      <c r="F881" s="26"/>
      <c r="G881" s="64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  <c r="AA881" s="64"/>
      <c r="AB881" s="64"/>
      <c r="AC881" s="64"/>
      <c r="AD881" s="64"/>
      <c r="AE881" s="64"/>
      <c r="AF881" s="64"/>
      <c r="AG881" s="64"/>
      <c r="AH881" s="64"/>
      <c r="AI881" s="64"/>
      <c r="AJ881" s="64"/>
      <c r="AK881" s="64"/>
      <c r="AL881" s="64"/>
      <c r="AM881" s="64"/>
      <c r="AN881" s="64"/>
      <c r="AO881" s="64"/>
      <c r="AP881" s="64"/>
      <c r="AQ881" s="64"/>
      <c r="AR881" s="64"/>
      <c r="AS881" s="64"/>
      <c r="AT881" s="64"/>
      <c r="AU881" s="64"/>
      <c r="AV881" s="64"/>
      <c r="AW881" s="64"/>
      <c r="AX881" s="64"/>
      <c r="AY881" s="64"/>
      <c r="AZ881" s="64"/>
    </row>
    <row r="882" spans="6:52" ht="18" customHeight="1" x14ac:dyDescent="0.3">
      <c r="F882" s="27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  <c r="AA882" s="65"/>
      <c r="AB882" s="65"/>
      <c r="AC882" s="65"/>
      <c r="AD882" s="65"/>
      <c r="AE882" s="65"/>
      <c r="AF882" s="65"/>
      <c r="AG882" s="65"/>
      <c r="AH882" s="65"/>
      <c r="AI882" s="65"/>
      <c r="AJ882" s="65"/>
      <c r="AK882" s="65"/>
      <c r="AL882" s="65"/>
      <c r="AM882" s="65"/>
      <c r="AN882" s="65"/>
      <c r="AO882" s="65"/>
      <c r="AP882" s="65"/>
      <c r="AQ882" s="65"/>
      <c r="AR882" s="65"/>
      <c r="AS882" s="65"/>
      <c r="AT882" s="65"/>
      <c r="AU882" s="65"/>
      <c r="AV882" s="65"/>
      <c r="AW882" s="65"/>
      <c r="AX882" s="65"/>
      <c r="AY882" s="65"/>
      <c r="AZ882" s="65"/>
    </row>
    <row r="883" spans="6:52" ht="18" customHeight="1" x14ac:dyDescent="0.3">
      <c r="F883" s="26"/>
      <c r="G883" s="64"/>
      <c r="H883" s="64"/>
      <c r="I883" s="64"/>
      <c r="J883" s="64"/>
      <c r="K883" s="64"/>
      <c r="L883" s="64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  <c r="AA883" s="64"/>
      <c r="AB883" s="64"/>
      <c r="AC883" s="64"/>
      <c r="AD883" s="64"/>
      <c r="AE883" s="64"/>
      <c r="AF883" s="64"/>
      <c r="AG883" s="64"/>
      <c r="AH883" s="64"/>
      <c r="AI883" s="64"/>
      <c r="AJ883" s="64"/>
      <c r="AK883" s="64"/>
      <c r="AL883" s="64"/>
      <c r="AM883" s="64"/>
      <c r="AN883" s="64"/>
      <c r="AO883" s="64"/>
      <c r="AP883" s="64"/>
      <c r="AQ883" s="64"/>
      <c r="AR883" s="64"/>
      <c r="AS883" s="64"/>
      <c r="AT883" s="64"/>
      <c r="AU883" s="64"/>
      <c r="AV883" s="64"/>
      <c r="AW883" s="64"/>
      <c r="AX883" s="64"/>
      <c r="AY883" s="64"/>
      <c r="AZ883" s="64"/>
    </row>
    <row r="884" spans="6:52" ht="18" customHeight="1" x14ac:dyDescent="0.3">
      <c r="F884" s="27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  <c r="AA884" s="65"/>
      <c r="AB884" s="65"/>
      <c r="AC884" s="65"/>
      <c r="AD884" s="65"/>
      <c r="AE884" s="65"/>
      <c r="AF884" s="65"/>
      <c r="AG884" s="65"/>
      <c r="AH884" s="65"/>
      <c r="AI884" s="65"/>
      <c r="AJ884" s="65"/>
      <c r="AK884" s="65"/>
      <c r="AL884" s="65"/>
      <c r="AM884" s="65"/>
      <c r="AN884" s="65"/>
      <c r="AO884" s="65"/>
      <c r="AP884" s="65"/>
      <c r="AQ884" s="65"/>
      <c r="AR884" s="65"/>
      <c r="AS884" s="65"/>
      <c r="AT884" s="65"/>
      <c r="AU884" s="65"/>
      <c r="AV884" s="65"/>
      <c r="AW884" s="65"/>
      <c r="AX884" s="65"/>
      <c r="AY884" s="65"/>
      <c r="AZ884" s="65"/>
    </row>
    <row r="885" spans="6:52" ht="18" customHeight="1" x14ac:dyDescent="0.3">
      <c r="F885" s="26"/>
      <c r="G885" s="64"/>
      <c r="H885" s="64"/>
      <c r="I885" s="64"/>
      <c r="J885" s="64"/>
      <c r="K885" s="64"/>
      <c r="L885" s="64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  <c r="AA885" s="64"/>
      <c r="AB885" s="64"/>
      <c r="AC885" s="64"/>
      <c r="AD885" s="64"/>
      <c r="AE885" s="64"/>
      <c r="AF885" s="64"/>
      <c r="AG885" s="64"/>
      <c r="AH885" s="64"/>
      <c r="AI885" s="64"/>
      <c r="AJ885" s="64"/>
      <c r="AK885" s="64"/>
      <c r="AL885" s="64"/>
      <c r="AM885" s="64"/>
      <c r="AN885" s="64"/>
      <c r="AO885" s="64"/>
      <c r="AP885" s="64"/>
      <c r="AQ885" s="64"/>
      <c r="AR885" s="64"/>
      <c r="AS885" s="64"/>
      <c r="AT885" s="64"/>
      <c r="AU885" s="64"/>
      <c r="AV885" s="64"/>
      <c r="AW885" s="64"/>
      <c r="AX885" s="64"/>
      <c r="AY885" s="64"/>
      <c r="AZ885" s="64"/>
    </row>
    <row r="886" spans="6:52" ht="18" customHeight="1" x14ac:dyDescent="0.3">
      <c r="F886" s="27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  <c r="AA886" s="65"/>
      <c r="AB886" s="65"/>
      <c r="AC886" s="65"/>
      <c r="AD886" s="65"/>
      <c r="AE886" s="65"/>
      <c r="AF886" s="65"/>
      <c r="AG886" s="65"/>
      <c r="AH886" s="65"/>
      <c r="AI886" s="65"/>
      <c r="AJ886" s="65"/>
      <c r="AK886" s="65"/>
      <c r="AL886" s="65"/>
      <c r="AM886" s="65"/>
      <c r="AN886" s="65"/>
      <c r="AO886" s="65"/>
      <c r="AP886" s="65"/>
      <c r="AQ886" s="65"/>
      <c r="AR886" s="65"/>
      <c r="AS886" s="65"/>
      <c r="AT886" s="65"/>
      <c r="AU886" s="65"/>
      <c r="AV886" s="65"/>
      <c r="AW886" s="65"/>
      <c r="AX886" s="65"/>
      <c r="AY886" s="65"/>
      <c r="AZ886" s="65"/>
    </row>
    <row r="887" spans="6:52" ht="18" customHeight="1" x14ac:dyDescent="0.3">
      <c r="F887" s="26"/>
      <c r="G887" s="64"/>
      <c r="H887" s="64"/>
      <c r="I887" s="64"/>
      <c r="J887" s="64"/>
      <c r="K887" s="64"/>
      <c r="L887" s="64"/>
      <c r="M887" s="64"/>
      <c r="N887" s="64"/>
      <c r="O887" s="64"/>
      <c r="P887" s="64"/>
      <c r="Q887" s="64"/>
      <c r="R887" s="64"/>
      <c r="S887" s="64"/>
      <c r="T887" s="64"/>
      <c r="U887" s="64"/>
      <c r="V887" s="64"/>
      <c r="W887" s="64"/>
      <c r="X887" s="64"/>
      <c r="Y887" s="64"/>
      <c r="Z887" s="64"/>
      <c r="AA887" s="64"/>
      <c r="AB887" s="64"/>
      <c r="AC887" s="64"/>
      <c r="AD887" s="64"/>
      <c r="AE887" s="64"/>
      <c r="AF887" s="64"/>
      <c r="AG887" s="64"/>
      <c r="AH887" s="64"/>
      <c r="AI887" s="64"/>
      <c r="AJ887" s="64"/>
      <c r="AK887" s="64"/>
      <c r="AL887" s="64"/>
      <c r="AM887" s="64"/>
      <c r="AN887" s="64"/>
      <c r="AO887" s="64"/>
      <c r="AP887" s="64"/>
      <c r="AQ887" s="64"/>
      <c r="AR887" s="64"/>
      <c r="AS887" s="64"/>
      <c r="AT887" s="64"/>
      <c r="AU887" s="64"/>
      <c r="AV887" s="64"/>
      <c r="AW887" s="64"/>
      <c r="AX887" s="64"/>
      <c r="AY887" s="64"/>
      <c r="AZ887" s="64"/>
    </row>
    <row r="888" spans="6:52" ht="18" customHeight="1" x14ac:dyDescent="0.3">
      <c r="F888" s="27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  <c r="AA888" s="65"/>
      <c r="AB888" s="65"/>
      <c r="AC888" s="65"/>
      <c r="AD888" s="65"/>
      <c r="AE888" s="65"/>
      <c r="AF888" s="65"/>
      <c r="AG888" s="65"/>
      <c r="AH888" s="65"/>
      <c r="AI888" s="65"/>
      <c r="AJ888" s="65"/>
      <c r="AK888" s="65"/>
      <c r="AL888" s="65"/>
      <c r="AM888" s="65"/>
      <c r="AN888" s="65"/>
      <c r="AO888" s="65"/>
      <c r="AP888" s="65"/>
      <c r="AQ888" s="65"/>
      <c r="AR888" s="65"/>
      <c r="AS888" s="65"/>
      <c r="AT888" s="65"/>
      <c r="AU888" s="65"/>
      <c r="AV888" s="65"/>
      <c r="AW888" s="65"/>
      <c r="AX888" s="65"/>
      <c r="AY888" s="65"/>
      <c r="AZ888" s="65"/>
    </row>
    <row r="889" spans="6:52" ht="18" customHeight="1" x14ac:dyDescent="0.3">
      <c r="F889" s="26"/>
      <c r="G889" s="64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  <c r="AA889" s="64"/>
      <c r="AB889" s="64"/>
      <c r="AC889" s="64"/>
      <c r="AD889" s="64"/>
      <c r="AE889" s="64"/>
      <c r="AF889" s="64"/>
      <c r="AG889" s="64"/>
      <c r="AH889" s="64"/>
      <c r="AI889" s="64"/>
      <c r="AJ889" s="64"/>
      <c r="AK889" s="64"/>
      <c r="AL889" s="64"/>
      <c r="AM889" s="64"/>
      <c r="AN889" s="64"/>
      <c r="AO889" s="64"/>
      <c r="AP889" s="64"/>
      <c r="AQ889" s="64"/>
      <c r="AR889" s="64"/>
      <c r="AS889" s="64"/>
      <c r="AT889" s="64"/>
      <c r="AU889" s="64"/>
      <c r="AV889" s="64"/>
      <c r="AW889" s="64"/>
      <c r="AX889" s="64"/>
      <c r="AY889" s="64"/>
      <c r="AZ889" s="64"/>
    </row>
    <row r="890" spans="6:52" ht="18" customHeight="1" x14ac:dyDescent="0.3">
      <c r="F890" s="27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  <c r="AA890" s="65"/>
      <c r="AB890" s="65"/>
      <c r="AC890" s="65"/>
      <c r="AD890" s="65"/>
      <c r="AE890" s="65"/>
      <c r="AF890" s="65"/>
      <c r="AG890" s="65"/>
      <c r="AH890" s="65"/>
      <c r="AI890" s="65"/>
      <c r="AJ890" s="65"/>
      <c r="AK890" s="65"/>
      <c r="AL890" s="65"/>
      <c r="AM890" s="65"/>
      <c r="AN890" s="65"/>
      <c r="AO890" s="65"/>
      <c r="AP890" s="65"/>
      <c r="AQ890" s="65"/>
      <c r="AR890" s="65"/>
      <c r="AS890" s="65"/>
      <c r="AT890" s="65"/>
      <c r="AU890" s="65"/>
      <c r="AV890" s="65"/>
      <c r="AW890" s="65"/>
      <c r="AX890" s="65"/>
      <c r="AY890" s="65"/>
      <c r="AZ890" s="65"/>
    </row>
    <row r="891" spans="6:52" ht="18" customHeight="1" x14ac:dyDescent="0.3">
      <c r="F891" s="26"/>
      <c r="G891" s="64"/>
      <c r="H891" s="64"/>
      <c r="I891" s="64"/>
      <c r="J891" s="64"/>
      <c r="K891" s="64"/>
      <c r="L891" s="64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64"/>
      <c r="Y891" s="64"/>
      <c r="Z891" s="64"/>
      <c r="AA891" s="64"/>
      <c r="AB891" s="64"/>
      <c r="AC891" s="64"/>
      <c r="AD891" s="64"/>
      <c r="AE891" s="64"/>
      <c r="AF891" s="64"/>
      <c r="AG891" s="64"/>
      <c r="AH891" s="64"/>
      <c r="AI891" s="64"/>
      <c r="AJ891" s="64"/>
      <c r="AK891" s="64"/>
      <c r="AL891" s="64"/>
      <c r="AM891" s="64"/>
      <c r="AN891" s="64"/>
      <c r="AO891" s="64"/>
      <c r="AP891" s="64"/>
      <c r="AQ891" s="64"/>
      <c r="AR891" s="64"/>
      <c r="AS891" s="64"/>
      <c r="AT891" s="64"/>
      <c r="AU891" s="64"/>
      <c r="AV891" s="64"/>
      <c r="AW891" s="64"/>
      <c r="AX891" s="64"/>
      <c r="AY891" s="64"/>
      <c r="AZ891" s="64"/>
    </row>
    <row r="892" spans="6:52" ht="18" customHeight="1" x14ac:dyDescent="0.3">
      <c r="F892" s="27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  <c r="AA892" s="65"/>
      <c r="AB892" s="65"/>
      <c r="AC892" s="65"/>
      <c r="AD892" s="65"/>
      <c r="AE892" s="65"/>
      <c r="AF892" s="65"/>
      <c r="AG892" s="65"/>
      <c r="AH892" s="65"/>
      <c r="AI892" s="65"/>
      <c r="AJ892" s="65"/>
      <c r="AK892" s="65"/>
      <c r="AL892" s="65"/>
      <c r="AM892" s="65"/>
      <c r="AN892" s="65"/>
      <c r="AO892" s="65"/>
      <c r="AP892" s="65"/>
      <c r="AQ892" s="65"/>
      <c r="AR892" s="65"/>
      <c r="AS892" s="65"/>
      <c r="AT892" s="65"/>
      <c r="AU892" s="65"/>
      <c r="AV892" s="65"/>
      <c r="AW892" s="65"/>
      <c r="AX892" s="65"/>
      <c r="AY892" s="65"/>
      <c r="AZ892" s="65"/>
    </row>
    <row r="893" spans="6:52" ht="18" customHeight="1" x14ac:dyDescent="0.3">
      <c r="F893" s="26"/>
      <c r="G893" s="64"/>
      <c r="H893" s="64"/>
      <c r="I893" s="64"/>
      <c r="J893" s="64"/>
      <c r="K893" s="64"/>
      <c r="L893" s="64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64"/>
      <c r="Y893" s="64"/>
      <c r="Z893" s="64"/>
      <c r="AA893" s="64"/>
      <c r="AB893" s="64"/>
      <c r="AC893" s="64"/>
      <c r="AD893" s="64"/>
      <c r="AE893" s="64"/>
      <c r="AF893" s="64"/>
      <c r="AG893" s="64"/>
      <c r="AH893" s="64"/>
      <c r="AI893" s="64"/>
      <c r="AJ893" s="64"/>
      <c r="AK893" s="64"/>
      <c r="AL893" s="64"/>
      <c r="AM893" s="64"/>
      <c r="AN893" s="64"/>
      <c r="AO893" s="64"/>
      <c r="AP893" s="64"/>
      <c r="AQ893" s="64"/>
      <c r="AR893" s="64"/>
      <c r="AS893" s="64"/>
      <c r="AT893" s="64"/>
      <c r="AU893" s="64"/>
      <c r="AV893" s="64"/>
      <c r="AW893" s="64"/>
      <c r="AX893" s="64"/>
      <c r="AY893" s="64"/>
      <c r="AZ893" s="64"/>
    </row>
    <row r="894" spans="6:52" ht="18" customHeight="1" x14ac:dyDescent="0.3">
      <c r="F894" s="27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  <c r="AA894" s="65"/>
      <c r="AB894" s="65"/>
      <c r="AC894" s="65"/>
      <c r="AD894" s="65"/>
      <c r="AE894" s="65"/>
      <c r="AF894" s="65"/>
      <c r="AG894" s="65"/>
      <c r="AH894" s="65"/>
      <c r="AI894" s="65"/>
      <c r="AJ894" s="65"/>
      <c r="AK894" s="65"/>
      <c r="AL894" s="65"/>
      <c r="AM894" s="65"/>
      <c r="AN894" s="65"/>
      <c r="AO894" s="65"/>
      <c r="AP894" s="65"/>
      <c r="AQ894" s="65"/>
      <c r="AR894" s="65"/>
      <c r="AS894" s="65"/>
      <c r="AT894" s="65"/>
      <c r="AU894" s="65"/>
      <c r="AV894" s="65"/>
      <c r="AW894" s="65"/>
      <c r="AX894" s="65"/>
      <c r="AY894" s="65"/>
      <c r="AZ894" s="65"/>
    </row>
    <row r="895" spans="6:52" ht="18" customHeight="1" x14ac:dyDescent="0.3">
      <c r="F895" s="26"/>
      <c r="G895" s="64"/>
      <c r="H895" s="64"/>
      <c r="I895" s="64"/>
      <c r="J895" s="64"/>
      <c r="K895" s="64"/>
      <c r="L895" s="64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64"/>
      <c r="Y895" s="64"/>
      <c r="Z895" s="64"/>
      <c r="AA895" s="64"/>
      <c r="AB895" s="64"/>
      <c r="AC895" s="64"/>
      <c r="AD895" s="64"/>
      <c r="AE895" s="64"/>
      <c r="AF895" s="64"/>
      <c r="AG895" s="64"/>
      <c r="AH895" s="64"/>
      <c r="AI895" s="64"/>
      <c r="AJ895" s="64"/>
      <c r="AK895" s="64"/>
      <c r="AL895" s="64"/>
      <c r="AM895" s="64"/>
      <c r="AN895" s="64"/>
      <c r="AO895" s="64"/>
      <c r="AP895" s="64"/>
      <c r="AQ895" s="64"/>
      <c r="AR895" s="64"/>
      <c r="AS895" s="64"/>
      <c r="AT895" s="64"/>
      <c r="AU895" s="64"/>
      <c r="AV895" s="64"/>
      <c r="AW895" s="64"/>
      <c r="AX895" s="64"/>
      <c r="AY895" s="64"/>
      <c r="AZ895" s="64"/>
    </row>
    <row r="896" spans="6:52" ht="18" customHeight="1" x14ac:dyDescent="0.3">
      <c r="F896" s="27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  <c r="AA896" s="65"/>
      <c r="AB896" s="65"/>
      <c r="AC896" s="65"/>
      <c r="AD896" s="65"/>
      <c r="AE896" s="65"/>
      <c r="AF896" s="65"/>
      <c r="AG896" s="65"/>
      <c r="AH896" s="65"/>
      <c r="AI896" s="65"/>
      <c r="AJ896" s="65"/>
      <c r="AK896" s="65"/>
      <c r="AL896" s="65"/>
      <c r="AM896" s="65"/>
      <c r="AN896" s="65"/>
      <c r="AO896" s="65"/>
      <c r="AP896" s="65"/>
      <c r="AQ896" s="65"/>
      <c r="AR896" s="65"/>
      <c r="AS896" s="65"/>
      <c r="AT896" s="65"/>
      <c r="AU896" s="65"/>
      <c r="AV896" s="65"/>
      <c r="AW896" s="65"/>
      <c r="AX896" s="65"/>
      <c r="AY896" s="65"/>
      <c r="AZ896" s="65"/>
    </row>
    <row r="897" spans="6:52" ht="18" customHeight="1" x14ac:dyDescent="0.3">
      <c r="F897" s="26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64"/>
      <c r="AA897" s="64"/>
      <c r="AB897" s="64"/>
      <c r="AC897" s="64"/>
      <c r="AD897" s="64"/>
      <c r="AE897" s="64"/>
      <c r="AF897" s="64"/>
      <c r="AG897" s="64"/>
      <c r="AH897" s="64"/>
      <c r="AI897" s="64"/>
      <c r="AJ897" s="64"/>
      <c r="AK897" s="64"/>
      <c r="AL897" s="64"/>
      <c r="AM897" s="64"/>
      <c r="AN897" s="64"/>
      <c r="AO897" s="64"/>
      <c r="AP897" s="64"/>
      <c r="AQ897" s="64"/>
      <c r="AR897" s="64"/>
      <c r="AS897" s="64"/>
      <c r="AT897" s="64"/>
      <c r="AU897" s="64"/>
      <c r="AV897" s="64"/>
      <c r="AW897" s="64"/>
      <c r="AX897" s="64"/>
      <c r="AY897" s="64"/>
      <c r="AZ897" s="64"/>
    </row>
    <row r="898" spans="6:52" ht="18" customHeight="1" x14ac:dyDescent="0.3">
      <c r="F898" s="27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  <c r="AA898" s="65"/>
      <c r="AB898" s="65"/>
      <c r="AC898" s="65"/>
      <c r="AD898" s="65"/>
      <c r="AE898" s="65"/>
      <c r="AF898" s="65"/>
      <c r="AG898" s="65"/>
      <c r="AH898" s="65"/>
      <c r="AI898" s="65"/>
      <c r="AJ898" s="65"/>
      <c r="AK898" s="65"/>
      <c r="AL898" s="65"/>
      <c r="AM898" s="65"/>
      <c r="AN898" s="65"/>
      <c r="AO898" s="65"/>
      <c r="AP898" s="65"/>
      <c r="AQ898" s="65"/>
      <c r="AR898" s="65"/>
      <c r="AS898" s="65"/>
      <c r="AT898" s="65"/>
      <c r="AU898" s="65"/>
      <c r="AV898" s="65"/>
      <c r="AW898" s="65"/>
      <c r="AX898" s="65"/>
      <c r="AY898" s="65"/>
      <c r="AZ898" s="65"/>
    </row>
    <row r="899" spans="6:52" ht="18" customHeight="1" x14ac:dyDescent="0.3">
      <c r="F899" s="26"/>
      <c r="G899" s="64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T899" s="64"/>
      <c r="U899" s="64"/>
      <c r="V899" s="64"/>
      <c r="W899" s="64"/>
      <c r="X899" s="64"/>
      <c r="Y899" s="64"/>
      <c r="Z899" s="64"/>
      <c r="AA899" s="64"/>
      <c r="AB899" s="64"/>
      <c r="AC899" s="64"/>
      <c r="AD899" s="64"/>
      <c r="AE899" s="64"/>
      <c r="AF899" s="64"/>
      <c r="AG899" s="64"/>
      <c r="AH899" s="64"/>
      <c r="AI899" s="64"/>
      <c r="AJ899" s="64"/>
      <c r="AK899" s="64"/>
      <c r="AL899" s="64"/>
      <c r="AM899" s="64"/>
      <c r="AN899" s="64"/>
      <c r="AO899" s="64"/>
      <c r="AP899" s="64"/>
      <c r="AQ899" s="64"/>
      <c r="AR899" s="64"/>
      <c r="AS899" s="64"/>
      <c r="AT899" s="64"/>
      <c r="AU899" s="64"/>
      <c r="AV899" s="64"/>
      <c r="AW899" s="64"/>
      <c r="AX899" s="64"/>
      <c r="AY899" s="64"/>
      <c r="AZ899" s="64"/>
    </row>
    <row r="900" spans="6:52" ht="18" customHeight="1" x14ac:dyDescent="0.3">
      <c r="F900" s="27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  <c r="AA900" s="65"/>
      <c r="AB900" s="65"/>
      <c r="AC900" s="65"/>
      <c r="AD900" s="65"/>
      <c r="AE900" s="65"/>
      <c r="AF900" s="65"/>
      <c r="AG900" s="65"/>
      <c r="AH900" s="65"/>
      <c r="AI900" s="65"/>
      <c r="AJ900" s="65"/>
      <c r="AK900" s="65"/>
      <c r="AL900" s="65"/>
      <c r="AM900" s="65"/>
      <c r="AN900" s="65"/>
      <c r="AO900" s="65"/>
      <c r="AP900" s="65"/>
      <c r="AQ900" s="65"/>
      <c r="AR900" s="65"/>
      <c r="AS900" s="65"/>
      <c r="AT900" s="65"/>
      <c r="AU900" s="65"/>
      <c r="AV900" s="65"/>
      <c r="AW900" s="65"/>
      <c r="AX900" s="65"/>
      <c r="AY900" s="65"/>
      <c r="AZ900" s="65"/>
    </row>
    <row r="901" spans="6:52" ht="18" customHeight="1" x14ac:dyDescent="0.3">
      <c r="F901" s="26"/>
      <c r="G901" s="64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T901" s="64"/>
      <c r="U901" s="64"/>
      <c r="V901" s="64"/>
      <c r="W901" s="64"/>
      <c r="X901" s="64"/>
      <c r="Y901" s="64"/>
      <c r="Z901" s="64"/>
      <c r="AA901" s="64"/>
      <c r="AB901" s="64"/>
      <c r="AC901" s="64"/>
      <c r="AD901" s="64"/>
      <c r="AE901" s="64"/>
      <c r="AF901" s="64"/>
      <c r="AG901" s="64"/>
      <c r="AH901" s="64"/>
      <c r="AI901" s="64"/>
      <c r="AJ901" s="64"/>
      <c r="AK901" s="64"/>
      <c r="AL901" s="64"/>
      <c r="AM901" s="64"/>
      <c r="AN901" s="64"/>
      <c r="AO901" s="64"/>
      <c r="AP901" s="64"/>
      <c r="AQ901" s="64"/>
      <c r="AR901" s="64"/>
      <c r="AS901" s="64"/>
      <c r="AT901" s="64"/>
      <c r="AU901" s="64"/>
      <c r="AV901" s="64"/>
      <c r="AW901" s="64"/>
      <c r="AX901" s="64"/>
      <c r="AY901" s="64"/>
      <c r="AZ901" s="64"/>
    </row>
    <row r="902" spans="6:52" ht="18" customHeight="1" x14ac:dyDescent="0.3">
      <c r="F902" s="27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  <c r="AA902" s="65"/>
      <c r="AB902" s="65"/>
      <c r="AC902" s="65"/>
      <c r="AD902" s="65"/>
      <c r="AE902" s="65"/>
      <c r="AF902" s="65"/>
      <c r="AG902" s="65"/>
      <c r="AH902" s="65"/>
      <c r="AI902" s="65"/>
      <c r="AJ902" s="65"/>
      <c r="AK902" s="65"/>
      <c r="AL902" s="65"/>
      <c r="AM902" s="65"/>
      <c r="AN902" s="65"/>
      <c r="AO902" s="65"/>
      <c r="AP902" s="65"/>
      <c r="AQ902" s="65"/>
      <c r="AR902" s="65"/>
      <c r="AS902" s="65"/>
      <c r="AT902" s="65"/>
      <c r="AU902" s="65"/>
      <c r="AV902" s="65"/>
      <c r="AW902" s="65"/>
      <c r="AX902" s="65"/>
      <c r="AY902" s="65"/>
      <c r="AZ902" s="65"/>
    </row>
    <row r="903" spans="6:52" ht="18" customHeight="1" x14ac:dyDescent="0.3">
      <c r="F903" s="26"/>
      <c r="G903" s="64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64"/>
      <c r="AA903" s="64"/>
      <c r="AB903" s="64"/>
      <c r="AC903" s="64"/>
      <c r="AD903" s="64"/>
      <c r="AE903" s="64"/>
      <c r="AF903" s="64"/>
      <c r="AG903" s="64"/>
      <c r="AH903" s="64"/>
      <c r="AI903" s="64"/>
      <c r="AJ903" s="64"/>
      <c r="AK903" s="64"/>
      <c r="AL903" s="64"/>
      <c r="AM903" s="64"/>
      <c r="AN903" s="64"/>
      <c r="AO903" s="64"/>
      <c r="AP903" s="64"/>
      <c r="AQ903" s="64"/>
      <c r="AR903" s="64"/>
      <c r="AS903" s="64"/>
      <c r="AT903" s="64"/>
      <c r="AU903" s="64"/>
      <c r="AV903" s="64"/>
      <c r="AW903" s="64"/>
      <c r="AX903" s="64"/>
      <c r="AY903" s="64"/>
      <c r="AZ903" s="64"/>
    </row>
    <row r="904" spans="6:52" ht="18" customHeight="1" x14ac:dyDescent="0.3">
      <c r="F904" s="27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  <c r="AA904" s="65"/>
      <c r="AB904" s="65"/>
      <c r="AC904" s="65"/>
      <c r="AD904" s="65"/>
      <c r="AE904" s="65"/>
      <c r="AF904" s="65"/>
      <c r="AG904" s="65"/>
      <c r="AH904" s="65"/>
      <c r="AI904" s="65"/>
      <c r="AJ904" s="65"/>
      <c r="AK904" s="65"/>
      <c r="AL904" s="65"/>
      <c r="AM904" s="65"/>
      <c r="AN904" s="65"/>
      <c r="AO904" s="65"/>
      <c r="AP904" s="65"/>
      <c r="AQ904" s="65"/>
      <c r="AR904" s="65"/>
      <c r="AS904" s="65"/>
      <c r="AT904" s="65"/>
      <c r="AU904" s="65"/>
      <c r="AV904" s="65"/>
      <c r="AW904" s="65"/>
      <c r="AX904" s="65"/>
      <c r="AY904" s="65"/>
      <c r="AZ904" s="65"/>
    </row>
    <row r="905" spans="6:52" ht="18" customHeight="1" x14ac:dyDescent="0.3">
      <c r="F905" s="26"/>
      <c r="G905" s="64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T905" s="64"/>
      <c r="U905" s="64"/>
      <c r="V905" s="64"/>
      <c r="W905" s="64"/>
      <c r="X905" s="64"/>
      <c r="Y905" s="64"/>
      <c r="Z905" s="64"/>
      <c r="AA905" s="64"/>
      <c r="AB905" s="64"/>
      <c r="AC905" s="64"/>
      <c r="AD905" s="64"/>
      <c r="AE905" s="64"/>
      <c r="AF905" s="64"/>
      <c r="AG905" s="64"/>
      <c r="AH905" s="64"/>
      <c r="AI905" s="64"/>
      <c r="AJ905" s="64"/>
      <c r="AK905" s="64"/>
      <c r="AL905" s="64"/>
      <c r="AM905" s="64"/>
      <c r="AN905" s="64"/>
      <c r="AO905" s="64"/>
      <c r="AP905" s="64"/>
      <c r="AQ905" s="64"/>
      <c r="AR905" s="64"/>
      <c r="AS905" s="64"/>
      <c r="AT905" s="64"/>
      <c r="AU905" s="64"/>
      <c r="AV905" s="64"/>
      <c r="AW905" s="64"/>
      <c r="AX905" s="64"/>
      <c r="AY905" s="64"/>
      <c r="AZ905" s="64"/>
    </row>
    <row r="906" spans="6:52" ht="18" customHeight="1" x14ac:dyDescent="0.3">
      <c r="F906" s="27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  <c r="AA906" s="65"/>
      <c r="AB906" s="65"/>
      <c r="AC906" s="65"/>
      <c r="AD906" s="65"/>
      <c r="AE906" s="65"/>
      <c r="AF906" s="65"/>
      <c r="AG906" s="65"/>
      <c r="AH906" s="65"/>
      <c r="AI906" s="65"/>
      <c r="AJ906" s="65"/>
      <c r="AK906" s="65"/>
      <c r="AL906" s="65"/>
      <c r="AM906" s="65"/>
      <c r="AN906" s="65"/>
      <c r="AO906" s="65"/>
      <c r="AP906" s="65"/>
      <c r="AQ906" s="65"/>
      <c r="AR906" s="65"/>
      <c r="AS906" s="65"/>
      <c r="AT906" s="65"/>
      <c r="AU906" s="65"/>
      <c r="AV906" s="65"/>
      <c r="AW906" s="65"/>
      <c r="AX906" s="65"/>
      <c r="AY906" s="65"/>
      <c r="AZ906" s="65"/>
    </row>
    <row r="907" spans="6:52" ht="18" customHeight="1" x14ac:dyDescent="0.3">
      <c r="F907" s="26"/>
      <c r="G907" s="64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T907" s="64"/>
      <c r="U907" s="64"/>
      <c r="V907" s="64"/>
      <c r="W907" s="64"/>
      <c r="X907" s="64"/>
      <c r="Y907" s="64"/>
      <c r="Z907" s="64"/>
      <c r="AA907" s="64"/>
      <c r="AB907" s="64"/>
      <c r="AC907" s="64"/>
      <c r="AD907" s="64"/>
      <c r="AE907" s="64"/>
      <c r="AF907" s="64"/>
      <c r="AG907" s="64"/>
      <c r="AH907" s="64"/>
      <c r="AI907" s="64"/>
      <c r="AJ907" s="64"/>
      <c r="AK907" s="64"/>
      <c r="AL907" s="64"/>
      <c r="AM907" s="64"/>
      <c r="AN907" s="64"/>
      <c r="AO907" s="64"/>
      <c r="AP907" s="64"/>
      <c r="AQ907" s="64"/>
      <c r="AR907" s="64"/>
      <c r="AS907" s="64"/>
      <c r="AT907" s="64"/>
      <c r="AU907" s="64"/>
      <c r="AV907" s="64"/>
      <c r="AW907" s="64"/>
      <c r="AX907" s="64"/>
      <c r="AY907" s="64"/>
      <c r="AZ907" s="64"/>
    </row>
    <row r="908" spans="6:52" ht="18" customHeight="1" x14ac:dyDescent="0.3">
      <c r="F908" s="27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  <c r="AA908" s="65"/>
      <c r="AB908" s="65"/>
      <c r="AC908" s="65"/>
      <c r="AD908" s="65"/>
      <c r="AE908" s="65"/>
      <c r="AF908" s="65"/>
      <c r="AG908" s="65"/>
      <c r="AH908" s="65"/>
      <c r="AI908" s="65"/>
      <c r="AJ908" s="65"/>
      <c r="AK908" s="65"/>
      <c r="AL908" s="65"/>
      <c r="AM908" s="65"/>
      <c r="AN908" s="65"/>
      <c r="AO908" s="65"/>
      <c r="AP908" s="65"/>
      <c r="AQ908" s="65"/>
      <c r="AR908" s="65"/>
      <c r="AS908" s="65"/>
      <c r="AT908" s="65"/>
      <c r="AU908" s="65"/>
      <c r="AV908" s="65"/>
      <c r="AW908" s="65"/>
      <c r="AX908" s="65"/>
      <c r="AY908" s="65"/>
      <c r="AZ908" s="65"/>
    </row>
    <row r="909" spans="6:52" ht="18" customHeight="1" x14ac:dyDescent="0.3">
      <c r="F909" s="26"/>
      <c r="G909" s="64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T909" s="64"/>
      <c r="U909" s="64"/>
      <c r="V909" s="64"/>
      <c r="W909" s="64"/>
      <c r="X909" s="64"/>
      <c r="Y909" s="64"/>
      <c r="Z909" s="64"/>
      <c r="AA909" s="64"/>
      <c r="AB909" s="64"/>
      <c r="AC909" s="64"/>
      <c r="AD909" s="64"/>
      <c r="AE909" s="64"/>
      <c r="AF909" s="64"/>
      <c r="AG909" s="64"/>
      <c r="AH909" s="64"/>
      <c r="AI909" s="64"/>
      <c r="AJ909" s="64"/>
      <c r="AK909" s="64"/>
      <c r="AL909" s="64"/>
      <c r="AM909" s="64"/>
      <c r="AN909" s="64"/>
      <c r="AO909" s="64"/>
      <c r="AP909" s="64"/>
      <c r="AQ909" s="64"/>
      <c r="AR909" s="64"/>
      <c r="AS909" s="64"/>
      <c r="AT909" s="64"/>
      <c r="AU909" s="64"/>
      <c r="AV909" s="64"/>
      <c r="AW909" s="64"/>
      <c r="AX909" s="64"/>
      <c r="AY909" s="64"/>
      <c r="AZ909" s="64"/>
    </row>
    <row r="910" spans="6:52" ht="18" customHeight="1" x14ac:dyDescent="0.3">
      <c r="F910" s="27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  <c r="AA910" s="65"/>
      <c r="AB910" s="65"/>
      <c r="AC910" s="65"/>
      <c r="AD910" s="65"/>
      <c r="AE910" s="65"/>
      <c r="AF910" s="65"/>
      <c r="AG910" s="65"/>
      <c r="AH910" s="65"/>
      <c r="AI910" s="65"/>
      <c r="AJ910" s="65"/>
      <c r="AK910" s="65"/>
      <c r="AL910" s="65"/>
      <c r="AM910" s="65"/>
      <c r="AN910" s="65"/>
      <c r="AO910" s="65"/>
      <c r="AP910" s="65"/>
      <c r="AQ910" s="65"/>
      <c r="AR910" s="65"/>
      <c r="AS910" s="65"/>
      <c r="AT910" s="65"/>
      <c r="AU910" s="65"/>
      <c r="AV910" s="65"/>
      <c r="AW910" s="65"/>
      <c r="AX910" s="65"/>
      <c r="AY910" s="65"/>
      <c r="AZ910" s="65"/>
    </row>
    <row r="911" spans="6:52" ht="18" customHeight="1" x14ac:dyDescent="0.3">
      <c r="F911" s="26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64"/>
      <c r="U911" s="64"/>
      <c r="V911" s="64"/>
      <c r="W911" s="64"/>
      <c r="X911" s="64"/>
      <c r="Y911" s="64"/>
      <c r="Z911" s="64"/>
      <c r="AA911" s="64"/>
      <c r="AB911" s="64"/>
      <c r="AC911" s="64"/>
      <c r="AD911" s="64"/>
      <c r="AE911" s="64"/>
      <c r="AF911" s="64"/>
      <c r="AG911" s="64"/>
      <c r="AH911" s="64"/>
      <c r="AI911" s="64"/>
      <c r="AJ911" s="64"/>
      <c r="AK911" s="64"/>
      <c r="AL911" s="64"/>
      <c r="AM911" s="64"/>
      <c r="AN911" s="64"/>
      <c r="AO911" s="64"/>
      <c r="AP911" s="64"/>
      <c r="AQ911" s="64"/>
      <c r="AR911" s="64"/>
      <c r="AS911" s="64"/>
      <c r="AT911" s="64"/>
      <c r="AU911" s="64"/>
      <c r="AV911" s="64"/>
      <c r="AW911" s="64"/>
      <c r="AX911" s="64"/>
      <c r="AY911" s="64"/>
      <c r="AZ911" s="64"/>
    </row>
    <row r="912" spans="6:52" ht="18" customHeight="1" x14ac:dyDescent="0.3">
      <c r="F912" s="27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  <c r="AA912" s="65"/>
      <c r="AB912" s="65"/>
      <c r="AC912" s="65"/>
      <c r="AD912" s="65"/>
      <c r="AE912" s="65"/>
      <c r="AF912" s="65"/>
      <c r="AG912" s="65"/>
      <c r="AH912" s="65"/>
      <c r="AI912" s="65"/>
      <c r="AJ912" s="65"/>
      <c r="AK912" s="65"/>
      <c r="AL912" s="65"/>
      <c r="AM912" s="65"/>
      <c r="AN912" s="65"/>
      <c r="AO912" s="65"/>
      <c r="AP912" s="65"/>
      <c r="AQ912" s="65"/>
      <c r="AR912" s="65"/>
      <c r="AS912" s="65"/>
      <c r="AT912" s="65"/>
      <c r="AU912" s="65"/>
      <c r="AV912" s="65"/>
      <c r="AW912" s="65"/>
      <c r="AX912" s="65"/>
      <c r="AY912" s="65"/>
      <c r="AZ912" s="65"/>
    </row>
    <row r="913" spans="6:52" ht="18" customHeight="1" x14ac:dyDescent="0.3">
      <c r="F913" s="26"/>
      <c r="G913" s="64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T913" s="64"/>
      <c r="U913" s="64"/>
      <c r="V913" s="64"/>
      <c r="W913" s="64"/>
      <c r="X913" s="64"/>
      <c r="Y913" s="64"/>
      <c r="Z913" s="64"/>
      <c r="AA913" s="64"/>
      <c r="AB913" s="64"/>
      <c r="AC913" s="64"/>
      <c r="AD913" s="64"/>
      <c r="AE913" s="64"/>
      <c r="AF913" s="64"/>
      <c r="AG913" s="64"/>
      <c r="AH913" s="64"/>
      <c r="AI913" s="64"/>
      <c r="AJ913" s="64"/>
      <c r="AK913" s="64"/>
      <c r="AL913" s="64"/>
      <c r="AM913" s="64"/>
      <c r="AN913" s="64"/>
      <c r="AO913" s="64"/>
      <c r="AP913" s="64"/>
      <c r="AQ913" s="64"/>
      <c r="AR913" s="64"/>
      <c r="AS913" s="64"/>
      <c r="AT913" s="64"/>
      <c r="AU913" s="64"/>
      <c r="AV913" s="64"/>
      <c r="AW913" s="64"/>
      <c r="AX913" s="64"/>
      <c r="AY913" s="64"/>
      <c r="AZ913" s="64"/>
    </row>
    <row r="914" spans="6:52" ht="18" customHeight="1" x14ac:dyDescent="0.3">
      <c r="F914" s="27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  <c r="AA914" s="65"/>
      <c r="AB914" s="65"/>
      <c r="AC914" s="65"/>
      <c r="AD914" s="65"/>
      <c r="AE914" s="65"/>
      <c r="AF914" s="65"/>
      <c r="AG914" s="65"/>
      <c r="AH914" s="65"/>
      <c r="AI914" s="65"/>
      <c r="AJ914" s="65"/>
      <c r="AK914" s="65"/>
      <c r="AL914" s="65"/>
      <c r="AM914" s="65"/>
      <c r="AN914" s="65"/>
      <c r="AO914" s="65"/>
      <c r="AP914" s="65"/>
      <c r="AQ914" s="65"/>
      <c r="AR914" s="65"/>
      <c r="AS914" s="65"/>
      <c r="AT914" s="65"/>
      <c r="AU914" s="65"/>
      <c r="AV914" s="65"/>
      <c r="AW914" s="65"/>
      <c r="AX914" s="65"/>
      <c r="AY914" s="65"/>
      <c r="AZ914" s="65"/>
    </row>
    <row r="915" spans="6:52" ht="18" customHeight="1" x14ac:dyDescent="0.3">
      <c r="F915" s="26"/>
      <c r="G915" s="64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T915" s="64"/>
      <c r="U915" s="64"/>
      <c r="V915" s="64"/>
      <c r="W915" s="64"/>
      <c r="X915" s="64"/>
      <c r="Y915" s="64"/>
      <c r="Z915" s="64"/>
      <c r="AA915" s="64"/>
      <c r="AB915" s="64"/>
      <c r="AC915" s="64"/>
      <c r="AD915" s="64"/>
      <c r="AE915" s="64"/>
      <c r="AF915" s="64"/>
      <c r="AG915" s="64"/>
      <c r="AH915" s="64"/>
      <c r="AI915" s="64"/>
      <c r="AJ915" s="64"/>
      <c r="AK915" s="64"/>
      <c r="AL915" s="64"/>
      <c r="AM915" s="64"/>
      <c r="AN915" s="64"/>
      <c r="AO915" s="64"/>
      <c r="AP915" s="64"/>
      <c r="AQ915" s="64"/>
      <c r="AR915" s="64"/>
      <c r="AS915" s="64"/>
      <c r="AT915" s="64"/>
      <c r="AU915" s="64"/>
      <c r="AV915" s="64"/>
      <c r="AW915" s="64"/>
      <c r="AX915" s="64"/>
      <c r="AY915" s="64"/>
      <c r="AZ915" s="64"/>
    </row>
    <row r="916" spans="6:52" ht="18" customHeight="1" x14ac:dyDescent="0.3">
      <c r="F916" s="27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  <c r="AA916" s="65"/>
      <c r="AB916" s="65"/>
      <c r="AC916" s="65"/>
      <c r="AD916" s="65"/>
      <c r="AE916" s="65"/>
      <c r="AF916" s="65"/>
      <c r="AG916" s="65"/>
      <c r="AH916" s="65"/>
      <c r="AI916" s="65"/>
      <c r="AJ916" s="65"/>
      <c r="AK916" s="65"/>
      <c r="AL916" s="65"/>
      <c r="AM916" s="65"/>
      <c r="AN916" s="65"/>
      <c r="AO916" s="65"/>
      <c r="AP916" s="65"/>
      <c r="AQ916" s="65"/>
      <c r="AR916" s="65"/>
      <c r="AS916" s="65"/>
      <c r="AT916" s="65"/>
      <c r="AU916" s="65"/>
      <c r="AV916" s="65"/>
      <c r="AW916" s="65"/>
      <c r="AX916" s="65"/>
      <c r="AY916" s="65"/>
      <c r="AZ916" s="65"/>
    </row>
    <row r="917" spans="6:52" ht="18" customHeight="1" x14ac:dyDescent="0.3">
      <c r="F917" s="26"/>
      <c r="G917" s="64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T917" s="64"/>
      <c r="U917" s="64"/>
      <c r="V917" s="64"/>
      <c r="W917" s="64"/>
      <c r="X917" s="64"/>
      <c r="Y917" s="64"/>
      <c r="Z917" s="64"/>
      <c r="AA917" s="64"/>
      <c r="AB917" s="64"/>
      <c r="AC917" s="64"/>
      <c r="AD917" s="64"/>
      <c r="AE917" s="64"/>
      <c r="AF917" s="64"/>
      <c r="AG917" s="64"/>
      <c r="AH917" s="64"/>
      <c r="AI917" s="64"/>
      <c r="AJ917" s="64"/>
      <c r="AK917" s="64"/>
      <c r="AL917" s="64"/>
      <c r="AM917" s="64"/>
      <c r="AN917" s="64"/>
      <c r="AO917" s="64"/>
      <c r="AP917" s="64"/>
      <c r="AQ917" s="64"/>
      <c r="AR917" s="64"/>
      <c r="AS917" s="64"/>
      <c r="AT917" s="64"/>
      <c r="AU917" s="64"/>
      <c r="AV917" s="64"/>
      <c r="AW917" s="64"/>
      <c r="AX917" s="64"/>
      <c r="AY917" s="64"/>
      <c r="AZ917" s="64"/>
    </row>
    <row r="918" spans="6:52" ht="18" customHeight="1" x14ac:dyDescent="0.3">
      <c r="F918" s="27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  <c r="AA918" s="65"/>
      <c r="AB918" s="65"/>
      <c r="AC918" s="65"/>
      <c r="AD918" s="65"/>
      <c r="AE918" s="65"/>
      <c r="AF918" s="65"/>
      <c r="AG918" s="65"/>
      <c r="AH918" s="65"/>
      <c r="AI918" s="65"/>
      <c r="AJ918" s="65"/>
      <c r="AK918" s="65"/>
      <c r="AL918" s="65"/>
      <c r="AM918" s="65"/>
      <c r="AN918" s="65"/>
      <c r="AO918" s="65"/>
      <c r="AP918" s="65"/>
      <c r="AQ918" s="65"/>
      <c r="AR918" s="65"/>
      <c r="AS918" s="65"/>
      <c r="AT918" s="65"/>
      <c r="AU918" s="65"/>
      <c r="AV918" s="65"/>
      <c r="AW918" s="65"/>
      <c r="AX918" s="65"/>
      <c r="AY918" s="65"/>
      <c r="AZ918" s="65"/>
    </row>
    <row r="919" spans="6:52" ht="18" customHeight="1" x14ac:dyDescent="0.3">
      <c r="F919" s="26"/>
      <c r="G919" s="64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T919" s="64"/>
      <c r="U919" s="64"/>
      <c r="V919" s="64"/>
      <c r="W919" s="64"/>
      <c r="X919" s="64"/>
      <c r="Y919" s="64"/>
      <c r="Z919" s="64"/>
      <c r="AA919" s="64"/>
      <c r="AB919" s="64"/>
      <c r="AC919" s="64"/>
      <c r="AD919" s="64"/>
      <c r="AE919" s="64"/>
      <c r="AF919" s="64"/>
      <c r="AG919" s="64"/>
      <c r="AH919" s="64"/>
      <c r="AI919" s="64"/>
      <c r="AJ919" s="64"/>
      <c r="AK919" s="64"/>
      <c r="AL919" s="64"/>
      <c r="AM919" s="64"/>
      <c r="AN919" s="64"/>
      <c r="AO919" s="64"/>
      <c r="AP919" s="64"/>
      <c r="AQ919" s="64"/>
      <c r="AR919" s="64"/>
      <c r="AS919" s="64"/>
      <c r="AT919" s="64"/>
      <c r="AU919" s="64"/>
      <c r="AV919" s="64"/>
      <c r="AW919" s="64"/>
      <c r="AX919" s="64"/>
      <c r="AY919" s="64"/>
      <c r="AZ919" s="64"/>
    </row>
    <row r="920" spans="6:52" ht="18" customHeight="1" x14ac:dyDescent="0.3">
      <c r="F920" s="27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  <c r="AA920" s="65"/>
      <c r="AB920" s="65"/>
      <c r="AC920" s="65"/>
      <c r="AD920" s="65"/>
      <c r="AE920" s="65"/>
      <c r="AF920" s="65"/>
      <c r="AG920" s="65"/>
      <c r="AH920" s="65"/>
      <c r="AI920" s="65"/>
      <c r="AJ920" s="65"/>
      <c r="AK920" s="65"/>
      <c r="AL920" s="65"/>
      <c r="AM920" s="65"/>
      <c r="AN920" s="65"/>
      <c r="AO920" s="65"/>
      <c r="AP920" s="65"/>
      <c r="AQ920" s="65"/>
      <c r="AR920" s="65"/>
      <c r="AS920" s="65"/>
      <c r="AT920" s="65"/>
      <c r="AU920" s="65"/>
      <c r="AV920" s="65"/>
      <c r="AW920" s="65"/>
      <c r="AX920" s="65"/>
      <c r="AY920" s="65"/>
      <c r="AZ920" s="65"/>
    </row>
    <row r="921" spans="6:52" ht="18" customHeight="1" x14ac:dyDescent="0.3">
      <c r="F921" s="26"/>
      <c r="G921" s="64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T921" s="64"/>
      <c r="U921" s="64"/>
      <c r="V921" s="64"/>
      <c r="W921" s="64"/>
      <c r="X921" s="64"/>
      <c r="Y921" s="64"/>
      <c r="Z921" s="64"/>
      <c r="AA921" s="64"/>
      <c r="AB921" s="64"/>
      <c r="AC921" s="64"/>
      <c r="AD921" s="64"/>
      <c r="AE921" s="64"/>
      <c r="AF921" s="64"/>
      <c r="AG921" s="64"/>
      <c r="AH921" s="64"/>
      <c r="AI921" s="64"/>
      <c r="AJ921" s="64"/>
      <c r="AK921" s="64"/>
      <c r="AL921" s="64"/>
      <c r="AM921" s="64"/>
      <c r="AN921" s="64"/>
      <c r="AO921" s="64"/>
      <c r="AP921" s="64"/>
      <c r="AQ921" s="64"/>
      <c r="AR921" s="64"/>
      <c r="AS921" s="64"/>
      <c r="AT921" s="64"/>
      <c r="AU921" s="64"/>
      <c r="AV921" s="64"/>
      <c r="AW921" s="64"/>
      <c r="AX921" s="64"/>
      <c r="AY921" s="64"/>
      <c r="AZ921" s="64"/>
    </row>
    <row r="922" spans="6:52" ht="18" customHeight="1" x14ac:dyDescent="0.3">
      <c r="F922" s="27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  <c r="AA922" s="65"/>
      <c r="AB922" s="65"/>
      <c r="AC922" s="65"/>
      <c r="AD922" s="65"/>
      <c r="AE922" s="65"/>
      <c r="AF922" s="65"/>
      <c r="AG922" s="65"/>
      <c r="AH922" s="65"/>
      <c r="AI922" s="65"/>
      <c r="AJ922" s="65"/>
      <c r="AK922" s="65"/>
      <c r="AL922" s="65"/>
      <c r="AM922" s="65"/>
      <c r="AN922" s="65"/>
      <c r="AO922" s="65"/>
      <c r="AP922" s="65"/>
      <c r="AQ922" s="65"/>
      <c r="AR922" s="65"/>
      <c r="AS922" s="65"/>
      <c r="AT922" s="65"/>
      <c r="AU922" s="65"/>
      <c r="AV922" s="65"/>
      <c r="AW922" s="65"/>
      <c r="AX922" s="65"/>
      <c r="AY922" s="65"/>
      <c r="AZ922" s="65"/>
    </row>
    <row r="923" spans="6:52" ht="18" customHeight="1" x14ac:dyDescent="0.3">
      <c r="F923" s="26"/>
      <c r="G923" s="64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T923" s="64"/>
      <c r="U923" s="64"/>
      <c r="V923" s="64"/>
      <c r="W923" s="64"/>
      <c r="X923" s="64"/>
      <c r="Y923" s="64"/>
      <c r="Z923" s="64"/>
      <c r="AA923" s="64"/>
      <c r="AB923" s="64"/>
      <c r="AC923" s="64"/>
      <c r="AD923" s="64"/>
      <c r="AE923" s="64"/>
      <c r="AF923" s="64"/>
      <c r="AG923" s="64"/>
      <c r="AH923" s="64"/>
      <c r="AI923" s="64"/>
      <c r="AJ923" s="64"/>
      <c r="AK923" s="64"/>
      <c r="AL923" s="64"/>
      <c r="AM923" s="64"/>
      <c r="AN923" s="64"/>
      <c r="AO923" s="64"/>
      <c r="AP923" s="64"/>
      <c r="AQ923" s="64"/>
      <c r="AR923" s="64"/>
      <c r="AS923" s="64"/>
      <c r="AT923" s="64"/>
      <c r="AU923" s="64"/>
      <c r="AV923" s="64"/>
      <c r="AW923" s="64"/>
      <c r="AX923" s="64"/>
      <c r="AY923" s="64"/>
      <c r="AZ923" s="64"/>
    </row>
    <row r="924" spans="6:52" ht="18" customHeight="1" x14ac:dyDescent="0.3">
      <c r="F924" s="27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  <c r="AA924" s="65"/>
      <c r="AB924" s="65"/>
      <c r="AC924" s="65"/>
      <c r="AD924" s="65"/>
      <c r="AE924" s="65"/>
      <c r="AF924" s="65"/>
      <c r="AG924" s="65"/>
      <c r="AH924" s="65"/>
      <c r="AI924" s="65"/>
      <c r="AJ924" s="65"/>
      <c r="AK924" s="65"/>
      <c r="AL924" s="65"/>
      <c r="AM924" s="65"/>
      <c r="AN924" s="65"/>
      <c r="AO924" s="65"/>
      <c r="AP924" s="65"/>
      <c r="AQ924" s="65"/>
      <c r="AR924" s="65"/>
      <c r="AS924" s="65"/>
      <c r="AT924" s="65"/>
      <c r="AU924" s="65"/>
      <c r="AV924" s="65"/>
      <c r="AW924" s="65"/>
      <c r="AX924" s="65"/>
      <c r="AY924" s="65"/>
      <c r="AZ924" s="65"/>
    </row>
    <row r="925" spans="6:52" ht="18" customHeight="1" x14ac:dyDescent="0.3">
      <c r="F925" s="26"/>
      <c r="G925" s="64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T925" s="64"/>
      <c r="U925" s="64"/>
      <c r="V925" s="64"/>
      <c r="W925" s="64"/>
      <c r="X925" s="64"/>
      <c r="Y925" s="64"/>
      <c r="Z925" s="64"/>
      <c r="AA925" s="64"/>
      <c r="AB925" s="64"/>
      <c r="AC925" s="64"/>
      <c r="AD925" s="64"/>
      <c r="AE925" s="64"/>
      <c r="AF925" s="64"/>
      <c r="AG925" s="64"/>
      <c r="AH925" s="64"/>
      <c r="AI925" s="64"/>
      <c r="AJ925" s="64"/>
      <c r="AK925" s="64"/>
      <c r="AL925" s="64"/>
      <c r="AM925" s="64"/>
      <c r="AN925" s="64"/>
      <c r="AO925" s="64"/>
      <c r="AP925" s="64"/>
      <c r="AQ925" s="64"/>
      <c r="AR925" s="64"/>
      <c r="AS925" s="64"/>
      <c r="AT925" s="64"/>
      <c r="AU925" s="64"/>
      <c r="AV925" s="64"/>
      <c r="AW925" s="64"/>
      <c r="AX925" s="64"/>
      <c r="AY925" s="64"/>
      <c r="AZ925" s="64"/>
    </row>
    <row r="926" spans="6:52" ht="18" customHeight="1" x14ac:dyDescent="0.3">
      <c r="F926" s="27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  <c r="AA926" s="65"/>
      <c r="AB926" s="65"/>
      <c r="AC926" s="65"/>
      <c r="AD926" s="65"/>
      <c r="AE926" s="65"/>
      <c r="AF926" s="65"/>
      <c r="AG926" s="65"/>
      <c r="AH926" s="65"/>
      <c r="AI926" s="65"/>
      <c r="AJ926" s="65"/>
      <c r="AK926" s="65"/>
      <c r="AL926" s="65"/>
      <c r="AM926" s="65"/>
      <c r="AN926" s="65"/>
      <c r="AO926" s="65"/>
      <c r="AP926" s="65"/>
      <c r="AQ926" s="65"/>
      <c r="AR926" s="65"/>
      <c r="AS926" s="65"/>
      <c r="AT926" s="65"/>
      <c r="AU926" s="65"/>
      <c r="AV926" s="65"/>
      <c r="AW926" s="65"/>
      <c r="AX926" s="65"/>
      <c r="AY926" s="65"/>
      <c r="AZ926" s="65"/>
    </row>
    <row r="927" spans="6:52" ht="18" customHeight="1" x14ac:dyDescent="0.3">
      <c r="F927" s="26"/>
      <c r="G927" s="64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T927" s="64"/>
      <c r="U927" s="64"/>
      <c r="V927" s="64"/>
      <c r="W927" s="64"/>
      <c r="X927" s="64"/>
      <c r="Y927" s="64"/>
      <c r="Z927" s="64"/>
      <c r="AA927" s="64"/>
      <c r="AB927" s="64"/>
      <c r="AC927" s="64"/>
      <c r="AD927" s="64"/>
      <c r="AE927" s="64"/>
      <c r="AF927" s="64"/>
      <c r="AG927" s="64"/>
      <c r="AH927" s="64"/>
      <c r="AI927" s="64"/>
      <c r="AJ927" s="64"/>
      <c r="AK927" s="64"/>
      <c r="AL927" s="64"/>
      <c r="AM927" s="64"/>
      <c r="AN927" s="64"/>
      <c r="AO927" s="64"/>
      <c r="AP927" s="64"/>
      <c r="AQ927" s="64"/>
      <c r="AR927" s="64"/>
      <c r="AS927" s="64"/>
      <c r="AT927" s="64"/>
      <c r="AU927" s="64"/>
      <c r="AV927" s="64"/>
      <c r="AW927" s="64"/>
      <c r="AX927" s="64"/>
      <c r="AY927" s="64"/>
      <c r="AZ927" s="64"/>
    </row>
    <row r="928" spans="6:52" ht="18" customHeight="1" x14ac:dyDescent="0.3">
      <c r="F928" s="27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  <c r="AA928" s="65"/>
      <c r="AB928" s="65"/>
      <c r="AC928" s="65"/>
      <c r="AD928" s="65"/>
      <c r="AE928" s="65"/>
      <c r="AF928" s="65"/>
      <c r="AG928" s="65"/>
      <c r="AH928" s="65"/>
      <c r="AI928" s="65"/>
      <c r="AJ928" s="65"/>
      <c r="AK928" s="65"/>
      <c r="AL928" s="65"/>
      <c r="AM928" s="65"/>
      <c r="AN928" s="65"/>
      <c r="AO928" s="65"/>
      <c r="AP928" s="65"/>
      <c r="AQ928" s="65"/>
      <c r="AR928" s="65"/>
      <c r="AS928" s="65"/>
      <c r="AT928" s="65"/>
      <c r="AU928" s="65"/>
      <c r="AV928" s="65"/>
      <c r="AW928" s="65"/>
      <c r="AX928" s="65"/>
      <c r="AY928" s="65"/>
      <c r="AZ928" s="65"/>
    </row>
    <row r="929" spans="6:52" ht="18" customHeight="1" x14ac:dyDescent="0.3">
      <c r="F929" s="26"/>
      <c r="G929" s="64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T929" s="64"/>
      <c r="U929" s="64"/>
      <c r="V929" s="64"/>
      <c r="W929" s="64"/>
      <c r="X929" s="64"/>
      <c r="Y929" s="64"/>
      <c r="Z929" s="64"/>
      <c r="AA929" s="64"/>
      <c r="AB929" s="64"/>
      <c r="AC929" s="64"/>
      <c r="AD929" s="64"/>
      <c r="AE929" s="64"/>
      <c r="AF929" s="64"/>
      <c r="AG929" s="64"/>
      <c r="AH929" s="64"/>
      <c r="AI929" s="64"/>
      <c r="AJ929" s="64"/>
      <c r="AK929" s="64"/>
      <c r="AL929" s="64"/>
      <c r="AM929" s="64"/>
      <c r="AN929" s="64"/>
      <c r="AO929" s="64"/>
      <c r="AP929" s="64"/>
      <c r="AQ929" s="64"/>
      <c r="AR929" s="64"/>
      <c r="AS929" s="64"/>
      <c r="AT929" s="64"/>
      <c r="AU929" s="64"/>
      <c r="AV929" s="64"/>
      <c r="AW929" s="64"/>
      <c r="AX929" s="64"/>
      <c r="AY929" s="64"/>
      <c r="AZ929" s="64"/>
    </row>
    <row r="930" spans="6:52" ht="18" customHeight="1" x14ac:dyDescent="0.3">
      <c r="F930" s="27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  <c r="AA930" s="65"/>
      <c r="AB930" s="65"/>
      <c r="AC930" s="65"/>
      <c r="AD930" s="65"/>
      <c r="AE930" s="65"/>
      <c r="AF930" s="65"/>
      <c r="AG930" s="65"/>
      <c r="AH930" s="65"/>
      <c r="AI930" s="65"/>
      <c r="AJ930" s="65"/>
      <c r="AK930" s="65"/>
      <c r="AL930" s="65"/>
      <c r="AM930" s="65"/>
      <c r="AN930" s="65"/>
      <c r="AO930" s="65"/>
      <c r="AP930" s="65"/>
      <c r="AQ930" s="65"/>
      <c r="AR930" s="65"/>
      <c r="AS930" s="65"/>
      <c r="AT930" s="65"/>
      <c r="AU930" s="65"/>
      <c r="AV930" s="65"/>
      <c r="AW930" s="65"/>
      <c r="AX930" s="65"/>
      <c r="AY930" s="65"/>
      <c r="AZ930" s="65"/>
    </row>
    <row r="931" spans="6:52" ht="18" customHeight="1" x14ac:dyDescent="0.3">
      <c r="F931" s="26"/>
      <c r="G931" s="64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T931" s="64"/>
      <c r="U931" s="64"/>
      <c r="V931" s="64"/>
      <c r="W931" s="64"/>
      <c r="X931" s="64"/>
      <c r="Y931" s="64"/>
      <c r="Z931" s="64"/>
      <c r="AA931" s="64"/>
      <c r="AB931" s="64"/>
      <c r="AC931" s="64"/>
      <c r="AD931" s="64"/>
      <c r="AE931" s="64"/>
      <c r="AF931" s="64"/>
      <c r="AG931" s="64"/>
      <c r="AH931" s="64"/>
      <c r="AI931" s="64"/>
      <c r="AJ931" s="64"/>
      <c r="AK931" s="64"/>
      <c r="AL931" s="64"/>
      <c r="AM931" s="64"/>
      <c r="AN931" s="64"/>
      <c r="AO931" s="64"/>
      <c r="AP931" s="64"/>
      <c r="AQ931" s="64"/>
      <c r="AR931" s="64"/>
      <c r="AS931" s="64"/>
      <c r="AT931" s="64"/>
      <c r="AU931" s="64"/>
      <c r="AV931" s="64"/>
      <c r="AW931" s="64"/>
      <c r="AX931" s="64"/>
      <c r="AY931" s="64"/>
      <c r="AZ931" s="64"/>
    </row>
    <row r="932" spans="6:52" ht="18" customHeight="1" x14ac:dyDescent="0.3">
      <c r="F932" s="27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  <c r="AA932" s="65"/>
      <c r="AB932" s="65"/>
      <c r="AC932" s="65"/>
      <c r="AD932" s="65"/>
      <c r="AE932" s="65"/>
      <c r="AF932" s="65"/>
      <c r="AG932" s="65"/>
      <c r="AH932" s="65"/>
      <c r="AI932" s="65"/>
      <c r="AJ932" s="65"/>
      <c r="AK932" s="65"/>
      <c r="AL932" s="65"/>
      <c r="AM932" s="65"/>
      <c r="AN932" s="65"/>
      <c r="AO932" s="65"/>
      <c r="AP932" s="65"/>
      <c r="AQ932" s="65"/>
      <c r="AR932" s="65"/>
      <c r="AS932" s="65"/>
      <c r="AT932" s="65"/>
      <c r="AU932" s="65"/>
      <c r="AV932" s="65"/>
      <c r="AW932" s="65"/>
      <c r="AX932" s="65"/>
      <c r="AY932" s="65"/>
      <c r="AZ932" s="65"/>
    </row>
    <row r="933" spans="6:52" ht="18" customHeight="1" x14ac:dyDescent="0.3">
      <c r="F933" s="26"/>
      <c r="G933" s="64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64"/>
      <c r="U933" s="64"/>
      <c r="V933" s="64"/>
      <c r="W933" s="64"/>
      <c r="X933" s="64"/>
      <c r="Y933" s="64"/>
      <c r="Z933" s="64"/>
      <c r="AA933" s="64"/>
      <c r="AB933" s="64"/>
      <c r="AC933" s="64"/>
      <c r="AD933" s="64"/>
      <c r="AE933" s="64"/>
      <c r="AF933" s="64"/>
      <c r="AG933" s="64"/>
      <c r="AH933" s="64"/>
      <c r="AI933" s="64"/>
      <c r="AJ933" s="64"/>
      <c r="AK933" s="64"/>
      <c r="AL933" s="64"/>
      <c r="AM933" s="64"/>
      <c r="AN933" s="64"/>
      <c r="AO933" s="64"/>
      <c r="AP933" s="64"/>
      <c r="AQ933" s="64"/>
      <c r="AR933" s="64"/>
      <c r="AS933" s="64"/>
      <c r="AT933" s="64"/>
      <c r="AU933" s="64"/>
      <c r="AV933" s="64"/>
      <c r="AW933" s="64"/>
      <c r="AX933" s="64"/>
      <c r="AY933" s="64"/>
      <c r="AZ933" s="64"/>
    </row>
    <row r="934" spans="6:52" ht="18" customHeight="1" x14ac:dyDescent="0.3">
      <c r="F934" s="27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  <c r="AA934" s="65"/>
      <c r="AB934" s="65"/>
      <c r="AC934" s="65"/>
      <c r="AD934" s="65"/>
      <c r="AE934" s="65"/>
      <c r="AF934" s="65"/>
      <c r="AG934" s="65"/>
      <c r="AH934" s="65"/>
      <c r="AI934" s="65"/>
      <c r="AJ934" s="65"/>
      <c r="AK934" s="65"/>
      <c r="AL934" s="65"/>
      <c r="AM934" s="65"/>
      <c r="AN934" s="65"/>
      <c r="AO934" s="65"/>
      <c r="AP934" s="65"/>
      <c r="AQ934" s="65"/>
      <c r="AR934" s="65"/>
      <c r="AS934" s="65"/>
      <c r="AT934" s="65"/>
      <c r="AU934" s="65"/>
      <c r="AV934" s="65"/>
      <c r="AW934" s="65"/>
      <c r="AX934" s="65"/>
      <c r="AY934" s="65"/>
      <c r="AZ934" s="65"/>
    </row>
    <row r="935" spans="6:52" ht="18" customHeight="1" x14ac:dyDescent="0.3">
      <c r="F935" s="26"/>
      <c r="G935" s="64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T935" s="64"/>
      <c r="U935" s="64"/>
      <c r="V935" s="64"/>
      <c r="W935" s="64"/>
      <c r="X935" s="64"/>
      <c r="Y935" s="64"/>
      <c r="Z935" s="64"/>
      <c r="AA935" s="64"/>
      <c r="AB935" s="64"/>
      <c r="AC935" s="64"/>
      <c r="AD935" s="64"/>
      <c r="AE935" s="64"/>
      <c r="AF935" s="64"/>
      <c r="AG935" s="64"/>
      <c r="AH935" s="64"/>
      <c r="AI935" s="64"/>
      <c r="AJ935" s="64"/>
      <c r="AK935" s="64"/>
      <c r="AL935" s="64"/>
      <c r="AM935" s="64"/>
      <c r="AN935" s="64"/>
      <c r="AO935" s="64"/>
      <c r="AP935" s="64"/>
      <c r="AQ935" s="64"/>
      <c r="AR935" s="64"/>
      <c r="AS935" s="64"/>
      <c r="AT935" s="64"/>
      <c r="AU935" s="64"/>
      <c r="AV935" s="64"/>
      <c r="AW935" s="64"/>
      <c r="AX935" s="64"/>
      <c r="AY935" s="64"/>
      <c r="AZ935" s="64"/>
    </row>
    <row r="936" spans="6:52" ht="18" customHeight="1" x14ac:dyDescent="0.3">
      <c r="F936" s="27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  <c r="AA936" s="65"/>
      <c r="AB936" s="65"/>
      <c r="AC936" s="65"/>
      <c r="AD936" s="65"/>
      <c r="AE936" s="65"/>
      <c r="AF936" s="65"/>
      <c r="AG936" s="65"/>
      <c r="AH936" s="65"/>
      <c r="AI936" s="65"/>
      <c r="AJ936" s="65"/>
      <c r="AK936" s="65"/>
      <c r="AL936" s="65"/>
      <c r="AM936" s="65"/>
      <c r="AN936" s="65"/>
      <c r="AO936" s="65"/>
      <c r="AP936" s="65"/>
      <c r="AQ936" s="65"/>
      <c r="AR936" s="65"/>
      <c r="AS936" s="65"/>
      <c r="AT936" s="65"/>
      <c r="AU936" s="65"/>
      <c r="AV936" s="65"/>
      <c r="AW936" s="65"/>
      <c r="AX936" s="65"/>
      <c r="AY936" s="65"/>
      <c r="AZ936" s="65"/>
    </row>
    <row r="937" spans="6:52" ht="18" customHeight="1" x14ac:dyDescent="0.3">
      <c r="F937" s="26"/>
      <c r="G937" s="64"/>
      <c r="H937" s="64"/>
      <c r="I937" s="64"/>
      <c r="J937" s="64"/>
      <c r="K937" s="64"/>
      <c r="L937" s="64"/>
      <c r="M937" s="64"/>
      <c r="N937" s="64"/>
      <c r="O937" s="64"/>
      <c r="P937" s="64"/>
      <c r="Q937" s="64"/>
      <c r="R937" s="64"/>
      <c r="S937" s="64"/>
      <c r="T937" s="64"/>
      <c r="U937" s="64"/>
      <c r="V937" s="64"/>
      <c r="W937" s="64"/>
      <c r="X937" s="64"/>
      <c r="Y937" s="64"/>
      <c r="Z937" s="64"/>
      <c r="AA937" s="64"/>
      <c r="AB937" s="64"/>
      <c r="AC937" s="64"/>
      <c r="AD937" s="64"/>
      <c r="AE937" s="64"/>
      <c r="AF937" s="64"/>
      <c r="AG937" s="64"/>
      <c r="AH937" s="64"/>
      <c r="AI937" s="64"/>
      <c r="AJ937" s="64"/>
      <c r="AK937" s="64"/>
      <c r="AL937" s="64"/>
      <c r="AM937" s="64"/>
      <c r="AN937" s="64"/>
      <c r="AO937" s="64"/>
      <c r="AP937" s="64"/>
      <c r="AQ937" s="64"/>
      <c r="AR937" s="64"/>
      <c r="AS937" s="64"/>
      <c r="AT937" s="64"/>
      <c r="AU937" s="64"/>
      <c r="AV937" s="64"/>
      <c r="AW937" s="64"/>
      <c r="AX937" s="64"/>
      <c r="AY937" s="64"/>
      <c r="AZ937" s="64"/>
    </row>
    <row r="938" spans="6:52" ht="18" customHeight="1" x14ac:dyDescent="0.3">
      <c r="F938" s="27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  <c r="AA938" s="65"/>
      <c r="AB938" s="65"/>
      <c r="AC938" s="65"/>
      <c r="AD938" s="65"/>
      <c r="AE938" s="65"/>
      <c r="AF938" s="65"/>
      <c r="AG938" s="65"/>
      <c r="AH938" s="65"/>
      <c r="AI938" s="65"/>
      <c r="AJ938" s="65"/>
      <c r="AK938" s="65"/>
      <c r="AL938" s="65"/>
      <c r="AM938" s="65"/>
      <c r="AN938" s="65"/>
      <c r="AO938" s="65"/>
      <c r="AP938" s="65"/>
      <c r="AQ938" s="65"/>
      <c r="AR938" s="65"/>
      <c r="AS938" s="65"/>
      <c r="AT938" s="65"/>
      <c r="AU938" s="65"/>
      <c r="AV938" s="65"/>
      <c r="AW938" s="65"/>
      <c r="AX938" s="65"/>
      <c r="AY938" s="65"/>
      <c r="AZ938" s="65"/>
    </row>
    <row r="939" spans="6:52" ht="18" customHeight="1" x14ac:dyDescent="0.3">
      <c r="F939" s="26"/>
      <c r="G939" s="64"/>
      <c r="H939" s="64"/>
      <c r="I939" s="64"/>
      <c r="J939" s="64"/>
      <c r="K939" s="64"/>
      <c r="L939" s="64"/>
      <c r="M939" s="64"/>
      <c r="N939" s="64"/>
      <c r="O939" s="64"/>
      <c r="P939" s="64"/>
      <c r="Q939" s="64"/>
      <c r="R939" s="64"/>
      <c r="S939" s="64"/>
      <c r="T939" s="64"/>
      <c r="U939" s="64"/>
      <c r="V939" s="64"/>
      <c r="W939" s="64"/>
      <c r="X939" s="64"/>
      <c r="Y939" s="64"/>
      <c r="Z939" s="64"/>
      <c r="AA939" s="64"/>
      <c r="AB939" s="64"/>
      <c r="AC939" s="64"/>
      <c r="AD939" s="64"/>
      <c r="AE939" s="64"/>
      <c r="AF939" s="64"/>
      <c r="AG939" s="64"/>
      <c r="AH939" s="64"/>
      <c r="AI939" s="64"/>
      <c r="AJ939" s="64"/>
      <c r="AK939" s="64"/>
      <c r="AL939" s="64"/>
      <c r="AM939" s="64"/>
      <c r="AN939" s="64"/>
      <c r="AO939" s="64"/>
      <c r="AP939" s="64"/>
      <c r="AQ939" s="64"/>
      <c r="AR939" s="64"/>
      <c r="AS939" s="64"/>
      <c r="AT939" s="64"/>
      <c r="AU939" s="64"/>
      <c r="AV939" s="64"/>
      <c r="AW939" s="64"/>
      <c r="AX939" s="64"/>
      <c r="AY939" s="64"/>
      <c r="AZ939" s="64"/>
    </row>
    <row r="940" spans="6:52" ht="18" customHeight="1" x14ac:dyDescent="0.3">
      <c r="F940" s="27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  <c r="AA940" s="65"/>
      <c r="AB940" s="65"/>
      <c r="AC940" s="65"/>
      <c r="AD940" s="65"/>
      <c r="AE940" s="65"/>
      <c r="AF940" s="65"/>
      <c r="AG940" s="65"/>
      <c r="AH940" s="65"/>
      <c r="AI940" s="65"/>
      <c r="AJ940" s="65"/>
      <c r="AK940" s="65"/>
      <c r="AL940" s="65"/>
      <c r="AM940" s="65"/>
      <c r="AN940" s="65"/>
      <c r="AO940" s="65"/>
      <c r="AP940" s="65"/>
      <c r="AQ940" s="65"/>
      <c r="AR940" s="65"/>
      <c r="AS940" s="65"/>
      <c r="AT940" s="65"/>
      <c r="AU940" s="65"/>
      <c r="AV940" s="65"/>
      <c r="AW940" s="65"/>
      <c r="AX940" s="65"/>
      <c r="AY940" s="65"/>
      <c r="AZ940" s="65"/>
    </row>
    <row r="941" spans="6:52" ht="18" customHeight="1" x14ac:dyDescent="0.3">
      <c r="F941" s="26"/>
      <c r="G941" s="64"/>
      <c r="H941" s="64"/>
      <c r="I941" s="64"/>
      <c r="J941" s="64"/>
      <c r="K941" s="64"/>
      <c r="L941" s="64"/>
      <c r="M941" s="64"/>
      <c r="N941" s="64"/>
      <c r="O941" s="64"/>
      <c r="P941" s="64"/>
      <c r="Q941" s="64"/>
      <c r="R941" s="64"/>
      <c r="S941" s="64"/>
      <c r="T941" s="64"/>
      <c r="U941" s="64"/>
      <c r="V941" s="64"/>
      <c r="W941" s="64"/>
      <c r="X941" s="64"/>
      <c r="Y941" s="64"/>
      <c r="Z941" s="64"/>
      <c r="AA941" s="64"/>
      <c r="AB941" s="64"/>
      <c r="AC941" s="64"/>
      <c r="AD941" s="64"/>
      <c r="AE941" s="64"/>
      <c r="AF941" s="64"/>
      <c r="AG941" s="64"/>
      <c r="AH941" s="64"/>
      <c r="AI941" s="64"/>
      <c r="AJ941" s="64"/>
      <c r="AK941" s="64"/>
      <c r="AL941" s="64"/>
      <c r="AM941" s="64"/>
      <c r="AN941" s="64"/>
      <c r="AO941" s="64"/>
      <c r="AP941" s="64"/>
      <c r="AQ941" s="64"/>
      <c r="AR941" s="64"/>
      <c r="AS941" s="64"/>
      <c r="AT941" s="64"/>
      <c r="AU941" s="64"/>
      <c r="AV941" s="64"/>
      <c r="AW941" s="64"/>
      <c r="AX941" s="64"/>
      <c r="AY941" s="64"/>
      <c r="AZ941" s="64"/>
    </row>
    <row r="942" spans="6:52" ht="18" customHeight="1" x14ac:dyDescent="0.3">
      <c r="F942" s="27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  <c r="AA942" s="65"/>
      <c r="AB942" s="65"/>
      <c r="AC942" s="65"/>
      <c r="AD942" s="65"/>
      <c r="AE942" s="65"/>
      <c r="AF942" s="65"/>
      <c r="AG942" s="65"/>
      <c r="AH942" s="65"/>
      <c r="AI942" s="65"/>
      <c r="AJ942" s="65"/>
      <c r="AK942" s="65"/>
      <c r="AL942" s="65"/>
      <c r="AM942" s="65"/>
      <c r="AN942" s="65"/>
      <c r="AO942" s="65"/>
      <c r="AP942" s="65"/>
      <c r="AQ942" s="65"/>
      <c r="AR942" s="65"/>
      <c r="AS942" s="65"/>
      <c r="AT942" s="65"/>
      <c r="AU942" s="65"/>
      <c r="AV942" s="65"/>
      <c r="AW942" s="65"/>
      <c r="AX942" s="65"/>
      <c r="AY942" s="65"/>
      <c r="AZ942" s="65"/>
    </row>
    <row r="943" spans="6:52" ht="18" customHeight="1" x14ac:dyDescent="0.3">
      <c r="F943" s="26"/>
      <c r="G943" s="64"/>
      <c r="H943" s="64"/>
      <c r="I943" s="64"/>
      <c r="J943" s="64"/>
      <c r="K943" s="64"/>
      <c r="L943" s="64"/>
      <c r="M943" s="64"/>
      <c r="N943" s="64"/>
      <c r="O943" s="64"/>
      <c r="P943" s="64"/>
      <c r="Q943" s="64"/>
      <c r="R943" s="64"/>
      <c r="S943" s="64"/>
      <c r="T943" s="64"/>
      <c r="U943" s="64"/>
      <c r="V943" s="64"/>
      <c r="W943" s="64"/>
      <c r="X943" s="64"/>
      <c r="Y943" s="64"/>
      <c r="Z943" s="64"/>
      <c r="AA943" s="64"/>
      <c r="AB943" s="64"/>
      <c r="AC943" s="64"/>
      <c r="AD943" s="64"/>
      <c r="AE943" s="64"/>
      <c r="AF943" s="64"/>
      <c r="AG943" s="64"/>
      <c r="AH943" s="64"/>
      <c r="AI943" s="64"/>
      <c r="AJ943" s="64"/>
      <c r="AK943" s="64"/>
      <c r="AL943" s="64"/>
      <c r="AM943" s="64"/>
      <c r="AN943" s="64"/>
      <c r="AO943" s="64"/>
      <c r="AP943" s="64"/>
      <c r="AQ943" s="64"/>
      <c r="AR943" s="64"/>
      <c r="AS943" s="64"/>
      <c r="AT943" s="64"/>
      <c r="AU943" s="64"/>
      <c r="AV943" s="64"/>
      <c r="AW943" s="64"/>
      <c r="AX943" s="64"/>
      <c r="AY943" s="64"/>
      <c r="AZ943" s="64"/>
    </row>
    <row r="944" spans="6:52" ht="18" customHeight="1" x14ac:dyDescent="0.3">
      <c r="F944" s="27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  <c r="AA944" s="65"/>
      <c r="AB944" s="65"/>
      <c r="AC944" s="65"/>
      <c r="AD944" s="65"/>
      <c r="AE944" s="65"/>
      <c r="AF944" s="65"/>
      <c r="AG944" s="65"/>
      <c r="AH944" s="65"/>
      <c r="AI944" s="65"/>
      <c r="AJ944" s="65"/>
      <c r="AK944" s="65"/>
      <c r="AL944" s="65"/>
      <c r="AM944" s="65"/>
      <c r="AN944" s="65"/>
      <c r="AO944" s="65"/>
      <c r="AP944" s="65"/>
      <c r="AQ944" s="65"/>
      <c r="AR944" s="65"/>
      <c r="AS944" s="65"/>
      <c r="AT944" s="65"/>
      <c r="AU944" s="65"/>
      <c r="AV944" s="65"/>
      <c r="AW944" s="65"/>
      <c r="AX944" s="65"/>
      <c r="AY944" s="65"/>
      <c r="AZ944" s="65"/>
    </row>
    <row r="945" spans="6:52" ht="18" customHeight="1" x14ac:dyDescent="0.3">
      <c r="F945" s="26"/>
      <c r="G945" s="64"/>
      <c r="H945" s="64"/>
      <c r="I945" s="64"/>
      <c r="J945" s="64"/>
      <c r="K945" s="64"/>
      <c r="L945" s="64"/>
      <c r="M945" s="64"/>
      <c r="N945" s="64"/>
      <c r="O945" s="64"/>
      <c r="P945" s="64"/>
      <c r="Q945" s="64"/>
      <c r="R945" s="64"/>
      <c r="S945" s="64"/>
      <c r="T945" s="64"/>
      <c r="U945" s="64"/>
      <c r="V945" s="64"/>
      <c r="W945" s="64"/>
      <c r="X945" s="64"/>
      <c r="Y945" s="64"/>
      <c r="Z945" s="64"/>
      <c r="AA945" s="64"/>
      <c r="AB945" s="64"/>
      <c r="AC945" s="64"/>
      <c r="AD945" s="64"/>
      <c r="AE945" s="64"/>
      <c r="AF945" s="64"/>
      <c r="AG945" s="64"/>
      <c r="AH945" s="64"/>
      <c r="AI945" s="64"/>
      <c r="AJ945" s="64"/>
      <c r="AK945" s="64"/>
      <c r="AL945" s="64"/>
      <c r="AM945" s="64"/>
      <c r="AN945" s="64"/>
      <c r="AO945" s="64"/>
      <c r="AP945" s="64"/>
      <c r="AQ945" s="64"/>
      <c r="AR945" s="64"/>
      <c r="AS945" s="64"/>
      <c r="AT945" s="64"/>
      <c r="AU945" s="64"/>
      <c r="AV945" s="64"/>
      <c r="AW945" s="64"/>
      <c r="AX945" s="64"/>
      <c r="AY945" s="64"/>
      <c r="AZ945" s="64"/>
    </row>
    <row r="946" spans="6:52" ht="18" customHeight="1" x14ac:dyDescent="0.3">
      <c r="F946" s="27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  <c r="AA946" s="65"/>
      <c r="AB946" s="65"/>
      <c r="AC946" s="65"/>
      <c r="AD946" s="65"/>
      <c r="AE946" s="65"/>
      <c r="AF946" s="65"/>
      <c r="AG946" s="65"/>
      <c r="AH946" s="65"/>
      <c r="AI946" s="65"/>
      <c r="AJ946" s="65"/>
      <c r="AK946" s="65"/>
      <c r="AL946" s="65"/>
      <c r="AM946" s="65"/>
      <c r="AN946" s="65"/>
      <c r="AO946" s="65"/>
      <c r="AP946" s="65"/>
      <c r="AQ946" s="65"/>
      <c r="AR946" s="65"/>
      <c r="AS946" s="65"/>
      <c r="AT946" s="65"/>
      <c r="AU946" s="65"/>
      <c r="AV946" s="65"/>
      <c r="AW946" s="65"/>
      <c r="AX946" s="65"/>
      <c r="AY946" s="65"/>
      <c r="AZ946" s="65"/>
    </row>
    <row r="947" spans="6:52" ht="18" customHeight="1" x14ac:dyDescent="0.3">
      <c r="F947" s="26"/>
      <c r="G947" s="64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T947" s="64"/>
      <c r="U947" s="64"/>
      <c r="V947" s="64"/>
      <c r="W947" s="64"/>
      <c r="X947" s="64"/>
      <c r="Y947" s="64"/>
      <c r="Z947" s="64"/>
      <c r="AA947" s="64"/>
      <c r="AB947" s="64"/>
      <c r="AC947" s="64"/>
      <c r="AD947" s="64"/>
      <c r="AE947" s="64"/>
      <c r="AF947" s="64"/>
      <c r="AG947" s="64"/>
      <c r="AH947" s="64"/>
      <c r="AI947" s="64"/>
      <c r="AJ947" s="64"/>
      <c r="AK947" s="64"/>
      <c r="AL947" s="64"/>
      <c r="AM947" s="64"/>
      <c r="AN947" s="64"/>
      <c r="AO947" s="64"/>
      <c r="AP947" s="64"/>
      <c r="AQ947" s="64"/>
      <c r="AR947" s="64"/>
      <c r="AS947" s="64"/>
      <c r="AT947" s="64"/>
      <c r="AU947" s="64"/>
      <c r="AV947" s="64"/>
      <c r="AW947" s="64"/>
      <c r="AX947" s="64"/>
      <c r="AY947" s="64"/>
      <c r="AZ947" s="64"/>
    </row>
    <row r="948" spans="6:52" ht="18" customHeight="1" x14ac:dyDescent="0.3">
      <c r="F948" s="27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  <c r="AA948" s="65"/>
      <c r="AB948" s="65"/>
      <c r="AC948" s="65"/>
      <c r="AD948" s="65"/>
      <c r="AE948" s="65"/>
      <c r="AF948" s="65"/>
      <c r="AG948" s="65"/>
      <c r="AH948" s="65"/>
      <c r="AI948" s="65"/>
      <c r="AJ948" s="65"/>
      <c r="AK948" s="65"/>
      <c r="AL948" s="65"/>
      <c r="AM948" s="65"/>
      <c r="AN948" s="65"/>
      <c r="AO948" s="65"/>
      <c r="AP948" s="65"/>
      <c r="AQ948" s="65"/>
      <c r="AR948" s="65"/>
      <c r="AS948" s="65"/>
      <c r="AT948" s="65"/>
      <c r="AU948" s="65"/>
      <c r="AV948" s="65"/>
      <c r="AW948" s="65"/>
      <c r="AX948" s="65"/>
      <c r="AY948" s="65"/>
      <c r="AZ948" s="65"/>
    </row>
    <row r="949" spans="6:52" ht="18" customHeight="1" x14ac:dyDescent="0.3">
      <c r="F949" s="26"/>
      <c r="G949" s="64"/>
      <c r="H949" s="64"/>
      <c r="I949" s="64"/>
      <c r="J949" s="64"/>
      <c r="K949" s="64"/>
      <c r="L949" s="64"/>
      <c r="M949" s="64"/>
      <c r="N949" s="64"/>
      <c r="O949" s="64"/>
      <c r="P949" s="64"/>
      <c r="Q949" s="64"/>
      <c r="R949" s="64"/>
      <c r="S949" s="64"/>
      <c r="T949" s="64"/>
      <c r="U949" s="64"/>
      <c r="V949" s="64"/>
      <c r="W949" s="64"/>
      <c r="X949" s="64"/>
      <c r="Y949" s="64"/>
      <c r="Z949" s="64"/>
      <c r="AA949" s="64"/>
      <c r="AB949" s="64"/>
      <c r="AC949" s="64"/>
      <c r="AD949" s="64"/>
      <c r="AE949" s="64"/>
      <c r="AF949" s="64"/>
      <c r="AG949" s="64"/>
      <c r="AH949" s="64"/>
      <c r="AI949" s="64"/>
      <c r="AJ949" s="64"/>
      <c r="AK949" s="64"/>
      <c r="AL949" s="64"/>
      <c r="AM949" s="64"/>
      <c r="AN949" s="64"/>
      <c r="AO949" s="64"/>
      <c r="AP949" s="64"/>
      <c r="AQ949" s="64"/>
      <c r="AR949" s="64"/>
      <c r="AS949" s="64"/>
      <c r="AT949" s="64"/>
      <c r="AU949" s="64"/>
      <c r="AV949" s="64"/>
      <c r="AW949" s="64"/>
      <c r="AX949" s="64"/>
      <c r="AY949" s="64"/>
      <c r="AZ949" s="64"/>
    </row>
    <row r="950" spans="6:52" ht="18" customHeight="1" x14ac:dyDescent="0.3">
      <c r="F950" s="27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  <c r="AA950" s="65"/>
      <c r="AB950" s="65"/>
      <c r="AC950" s="65"/>
      <c r="AD950" s="65"/>
      <c r="AE950" s="65"/>
      <c r="AF950" s="65"/>
      <c r="AG950" s="65"/>
      <c r="AH950" s="65"/>
      <c r="AI950" s="65"/>
      <c r="AJ950" s="65"/>
      <c r="AK950" s="65"/>
      <c r="AL950" s="65"/>
      <c r="AM950" s="65"/>
      <c r="AN950" s="65"/>
      <c r="AO950" s="65"/>
      <c r="AP950" s="65"/>
      <c r="AQ950" s="65"/>
      <c r="AR950" s="65"/>
      <c r="AS950" s="65"/>
      <c r="AT950" s="65"/>
      <c r="AU950" s="65"/>
      <c r="AV950" s="65"/>
      <c r="AW950" s="65"/>
      <c r="AX950" s="65"/>
      <c r="AY950" s="65"/>
      <c r="AZ950" s="65"/>
    </row>
    <row r="951" spans="6:52" ht="18" customHeight="1" x14ac:dyDescent="0.3">
      <c r="F951" s="26"/>
      <c r="G951" s="64"/>
      <c r="H951" s="64"/>
      <c r="I951" s="64"/>
      <c r="J951" s="64"/>
      <c r="K951" s="64"/>
      <c r="L951" s="64"/>
      <c r="M951" s="64"/>
      <c r="N951" s="64"/>
      <c r="O951" s="64"/>
      <c r="P951" s="64"/>
      <c r="Q951" s="64"/>
      <c r="R951" s="64"/>
      <c r="S951" s="64"/>
      <c r="T951" s="64"/>
      <c r="U951" s="64"/>
      <c r="V951" s="64"/>
      <c r="W951" s="64"/>
      <c r="X951" s="64"/>
      <c r="Y951" s="64"/>
      <c r="Z951" s="64"/>
      <c r="AA951" s="64"/>
      <c r="AB951" s="64"/>
      <c r="AC951" s="64"/>
      <c r="AD951" s="64"/>
      <c r="AE951" s="64"/>
      <c r="AF951" s="64"/>
      <c r="AG951" s="64"/>
      <c r="AH951" s="64"/>
      <c r="AI951" s="64"/>
      <c r="AJ951" s="64"/>
      <c r="AK951" s="64"/>
      <c r="AL951" s="64"/>
      <c r="AM951" s="64"/>
      <c r="AN951" s="64"/>
      <c r="AO951" s="64"/>
      <c r="AP951" s="64"/>
      <c r="AQ951" s="64"/>
      <c r="AR951" s="64"/>
      <c r="AS951" s="64"/>
      <c r="AT951" s="64"/>
      <c r="AU951" s="64"/>
      <c r="AV951" s="64"/>
      <c r="AW951" s="64"/>
      <c r="AX951" s="64"/>
      <c r="AY951" s="64"/>
      <c r="AZ951" s="64"/>
    </row>
    <row r="952" spans="6:52" ht="18" customHeight="1" x14ac:dyDescent="0.3">
      <c r="F952" s="27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  <c r="AA952" s="65"/>
      <c r="AB952" s="65"/>
      <c r="AC952" s="65"/>
      <c r="AD952" s="65"/>
      <c r="AE952" s="65"/>
      <c r="AF952" s="65"/>
      <c r="AG952" s="65"/>
      <c r="AH952" s="65"/>
      <c r="AI952" s="65"/>
      <c r="AJ952" s="65"/>
      <c r="AK952" s="65"/>
      <c r="AL952" s="65"/>
      <c r="AM952" s="65"/>
      <c r="AN952" s="65"/>
      <c r="AO952" s="65"/>
      <c r="AP952" s="65"/>
      <c r="AQ952" s="65"/>
      <c r="AR952" s="65"/>
      <c r="AS952" s="65"/>
      <c r="AT952" s="65"/>
      <c r="AU952" s="65"/>
      <c r="AV952" s="65"/>
      <c r="AW952" s="65"/>
      <c r="AX952" s="65"/>
      <c r="AY952" s="65"/>
      <c r="AZ952" s="65"/>
    </row>
    <row r="953" spans="6:52" ht="18" customHeight="1" x14ac:dyDescent="0.3">
      <c r="F953" s="26"/>
      <c r="G953" s="64"/>
      <c r="H953" s="64"/>
      <c r="I953" s="64"/>
      <c r="J953" s="64"/>
      <c r="K953" s="64"/>
      <c r="L953" s="64"/>
      <c r="M953" s="64"/>
      <c r="N953" s="64"/>
      <c r="O953" s="64"/>
      <c r="P953" s="64"/>
      <c r="Q953" s="64"/>
      <c r="R953" s="64"/>
      <c r="S953" s="64"/>
      <c r="T953" s="64"/>
      <c r="U953" s="64"/>
      <c r="V953" s="64"/>
      <c r="W953" s="64"/>
      <c r="X953" s="64"/>
      <c r="Y953" s="64"/>
      <c r="Z953" s="64"/>
      <c r="AA953" s="64"/>
      <c r="AB953" s="64"/>
      <c r="AC953" s="64"/>
      <c r="AD953" s="64"/>
      <c r="AE953" s="64"/>
      <c r="AF953" s="64"/>
      <c r="AG953" s="64"/>
      <c r="AH953" s="64"/>
      <c r="AI953" s="64"/>
      <c r="AJ953" s="64"/>
      <c r="AK953" s="64"/>
      <c r="AL953" s="64"/>
      <c r="AM953" s="64"/>
      <c r="AN953" s="64"/>
      <c r="AO953" s="64"/>
      <c r="AP953" s="64"/>
      <c r="AQ953" s="64"/>
      <c r="AR953" s="64"/>
      <c r="AS953" s="64"/>
      <c r="AT953" s="64"/>
      <c r="AU953" s="64"/>
      <c r="AV953" s="64"/>
      <c r="AW953" s="64"/>
      <c r="AX953" s="64"/>
      <c r="AY953" s="64"/>
      <c r="AZ953" s="64"/>
    </row>
    <row r="954" spans="6:52" ht="18" customHeight="1" x14ac:dyDescent="0.3">
      <c r="F954" s="27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  <c r="AA954" s="65"/>
      <c r="AB954" s="65"/>
      <c r="AC954" s="65"/>
      <c r="AD954" s="65"/>
      <c r="AE954" s="65"/>
      <c r="AF954" s="65"/>
      <c r="AG954" s="65"/>
      <c r="AH954" s="65"/>
      <c r="AI954" s="65"/>
      <c r="AJ954" s="65"/>
      <c r="AK954" s="65"/>
      <c r="AL954" s="65"/>
      <c r="AM954" s="65"/>
      <c r="AN954" s="65"/>
      <c r="AO954" s="65"/>
      <c r="AP954" s="65"/>
      <c r="AQ954" s="65"/>
      <c r="AR954" s="65"/>
      <c r="AS954" s="65"/>
      <c r="AT954" s="65"/>
      <c r="AU954" s="65"/>
      <c r="AV954" s="65"/>
      <c r="AW954" s="65"/>
      <c r="AX954" s="65"/>
      <c r="AY954" s="65"/>
      <c r="AZ954" s="65"/>
    </row>
    <row r="955" spans="6:52" ht="18" customHeight="1" x14ac:dyDescent="0.3">
      <c r="F955" s="26"/>
      <c r="G955" s="64"/>
      <c r="H955" s="64"/>
      <c r="I955" s="64"/>
      <c r="J955" s="64"/>
      <c r="K955" s="64"/>
      <c r="L955" s="64"/>
      <c r="M955" s="64"/>
      <c r="N955" s="64"/>
      <c r="O955" s="64"/>
      <c r="P955" s="64"/>
      <c r="Q955" s="64"/>
      <c r="R955" s="64"/>
      <c r="S955" s="64"/>
      <c r="T955" s="64"/>
      <c r="U955" s="64"/>
      <c r="V955" s="64"/>
      <c r="W955" s="64"/>
      <c r="X955" s="64"/>
      <c r="Y955" s="64"/>
      <c r="Z955" s="64"/>
      <c r="AA955" s="64"/>
      <c r="AB955" s="64"/>
      <c r="AC955" s="64"/>
      <c r="AD955" s="64"/>
      <c r="AE955" s="64"/>
      <c r="AF955" s="64"/>
      <c r="AG955" s="64"/>
      <c r="AH955" s="64"/>
      <c r="AI955" s="64"/>
      <c r="AJ955" s="64"/>
      <c r="AK955" s="64"/>
      <c r="AL955" s="64"/>
      <c r="AM955" s="64"/>
      <c r="AN955" s="64"/>
      <c r="AO955" s="64"/>
      <c r="AP955" s="64"/>
      <c r="AQ955" s="64"/>
      <c r="AR955" s="64"/>
      <c r="AS955" s="64"/>
      <c r="AT955" s="64"/>
      <c r="AU955" s="64"/>
      <c r="AV955" s="64"/>
      <c r="AW955" s="64"/>
      <c r="AX955" s="64"/>
      <c r="AY955" s="64"/>
      <c r="AZ955" s="64"/>
    </row>
    <row r="956" spans="6:52" ht="18" customHeight="1" x14ac:dyDescent="0.3">
      <c r="F956" s="27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  <c r="AA956" s="65"/>
      <c r="AB956" s="65"/>
      <c r="AC956" s="65"/>
      <c r="AD956" s="65"/>
      <c r="AE956" s="65"/>
      <c r="AF956" s="65"/>
      <c r="AG956" s="65"/>
      <c r="AH956" s="65"/>
      <c r="AI956" s="65"/>
      <c r="AJ956" s="65"/>
      <c r="AK956" s="65"/>
      <c r="AL956" s="65"/>
      <c r="AM956" s="65"/>
      <c r="AN956" s="65"/>
      <c r="AO956" s="65"/>
      <c r="AP956" s="65"/>
      <c r="AQ956" s="65"/>
      <c r="AR956" s="65"/>
      <c r="AS956" s="65"/>
      <c r="AT956" s="65"/>
      <c r="AU956" s="65"/>
      <c r="AV956" s="65"/>
      <c r="AW956" s="65"/>
      <c r="AX956" s="65"/>
      <c r="AY956" s="65"/>
      <c r="AZ956" s="65"/>
    </row>
    <row r="957" spans="6:52" ht="18" customHeight="1" x14ac:dyDescent="0.3">
      <c r="F957" s="26"/>
      <c r="G957" s="64"/>
      <c r="H957" s="64"/>
      <c r="I957" s="64"/>
      <c r="J957" s="64"/>
      <c r="K957" s="64"/>
      <c r="L957" s="64"/>
      <c r="M957" s="64"/>
      <c r="N957" s="64"/>
      <c r="O957" s="64"/>
      <c r="P957" s="64"/>
      <c r="Q957" s="64"/>
      <c r="R957" s="64"/>
      <c r="S957" s="64"/>
      <c r="T957" s="64"/>
      <c r="U957" s="64"/>
      <c r="V957" s="64"/>
      <c r="W957" s="64"/>
      <c r="X957" s="64"/>
      <c r="Y957" s="64"/>
      <c r="Z957" s="64"/>
      <c r="AA957" s="64"/>
      <c r="AB957" s="64"/>
      <c r="AC957" s="64"/>
      <c r="AD957" s="64"/>
      <c r="AE957" s="64"/>
      <c r="AF957" s="64"/>
      <c r="AG957" s="64"/>
      <c r="AH957" s="64"/>
      <c r="AI957" s="64"/>
      <c r="AJ957" s="64"/>
      <c r="AK957" s="64"/>
      <c r="AL957" s="64"/>
      <c r="AM957" s="64"/>
      <c r="AN957" s="64"/>
      <c r="AO957" s="64"/>
      <c r="AP957" s="64"/>
      <c r="AQ957" s="64"/>
      <c r="AR957" s="64"/>
      <c r="AS957" s="64"/>
      <c r="AT957" s="64"/>
      <c r="AU957" s="64"/>
      <c r="AV957" s="64"/>
      <c r="AW957" s="64"/>
      <c r="AX957" s="64"/>
      <c r="AY957" s="64"/>
      <c r="AZ957" s="64"/>
    </row>
    <row r="958" spans="6:52" ht="18" customHeight="1" x14ac:dyDescent="0.3">
      <c r="F958" s="27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  <c r="AA958" s="65"/>
      <c r="AB958" s="65"/>
      <c r="AC958" s="65"/>
      <c r="AD958" s="65"/>
      <c r="AE958" s="65"/>
      <c r="AF958" s="65"/>
      <c r="AG958" s="65"/>
      <c r="AH958" s="65"/>
      <c r="AI958" s="65"/>
      <c r="AJ958" s="65"/>
      <c r="AK958" s="65"/>
      <c r="AL958" s="65"/>
      <c r="AM958" s="65"/>
      <c r="AN958" s="65"/>
      <c r="AO958" s="65"/>
      <c r="AP958" s="65"/>
      <c r="AQ958" s="65"/>
      <c r="AR958" s="65"/>
      <c r="AS958" s="65"/>
      <c r="AT958" s="65"/>
      <c r="AU958" s="65"/>
      <c r="AV958" s="65"/>
      <c r="AW958" s="65"/>
      <c r="AX958" s="65"/>
      <c r="AY958" s="65"/>
      <c r="AZ958" s="65"/>
    </row>
    <row r="959" spans="6:52" ht="18" customHeight="1" x14ac:dyDescent="0.3">
      <c r="F959" s="26"/>
      <c r="G959" s="64"/>
      <c r="H959" s="64"/>
      <c r="I959" s="64"/>
      <c r="J959" s="64"/>
      <c r="K959" s="64"/>
      <c r="L959" s="64"/>
      <c r="M959" s="64"/>
      <c r="N959" s="64"/>
      <c r="O959" s="64"/>
      <c r="P959" s="64"/>
      <c r="Q959" s="64"/>
      <c r="R959" s="64"/>
      <c r="S959" s="64"/>
      <c r="T959" s="64"/>
      <c r="U959" s="64"/>
      <c r="V959" s="64"/>
      <c r="W959" s="64"/>
      <c r="X959" s="64"/>
      <c r="Y959" s="64"/>
      <c r="Z959" s="64"/>
      <c r="AA959" s="64"/>
      <c r="AB959" s="64"/>
      <c r="AC959" s="64"/>
      <c r="AD959" s="64"/>
      <c r="AE959" s="64"/>
      <c r="AF959" s="64"/>
      <c r="AG959" s="64"/>
      <c r="AH959" s="64"/>
      <c r="AI959" s="64"/>
      <c r="AJ959" s="64"/>
      <c r="AK959" s="64"/>
      <c r="AL959" s="64"/>
      <c r="AM959" s="64"/>
      <c r="AN959" s="64"/>
      <c r="AO959" s="64"/>
      <c r="AP959" s="64"/>
      <c r="AQ959" s="64"/>
      <c r="AR959" s="64"/>
      <c r="AS959" s="64"/>
      <c r="AT959" s="64"/>
      <c r="AU959" s="64"/>
      <c r="AV959" s="64"/>
      <c r="AW959" s="64"/>
      <c r="AX959" s="64"/>
      <c r="AY959" s="64"/>
      <c r="AZ959" s="64"/>
    </row>
    <row r="960" spans="6:52" ht="18" customHeight="1" x14ac:dyDescent="0.3">
      <c r="F960" s="27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  <c r="AA960" s="65"/>
      <c r="AB960" s="65"/>
      <c r="AC960" s="65"/>
      <c r="AD960" s="65"/>
      <c r="AE960" s="65"/>
      <c r="AF960" s="65"/>
      <c r="AG960" s="65"/>
      <c r="AH960" s="65"/>
      <c r="AI960" s="65"/>
      <c r="AJ960" s="65"/>
      <c r="AK960" s="65"/>
      <c r="AL960" s="65"/>
      <c r="AM960" s="65"/>
      <c r="AN960" s="65"/>
      <c r="AO960" s="65"/>
      <c r="AP960" s="65"/>
      <c r="AQ960" s="65"/>
      <c r="AR960" s="65"/>
      <c r="AS960" s="65"/>
      <c r="AT960" s="65"/>
      <c r="AU960" s="65"/>
      <c r="AV960" s="65"/>
      <c r="AW960" s="65"/>
      <c r="AX960" s="65"/>
      <c r="AY960" s="65"/>
      <c r="AZ960" s="65"/>
    </row>
    <row r="961" spans="6:52" ht="18" customHeight="1" x14ac:dyDescent="0.3">
      <c r="F961" s="26"/>
      <c r="G961" s="64"/>
      <c r="H961" s="64"/>
      <c r="I961" s="64"/>
      <c r="J961" s="64"/>
      <c r="K961" s="64"/>
      <c r="L961" s="64"/>
      <c r="M961" s="64"/>
      <c r="N961" s="64"/>
      <c r="O961" s="64"/>
      <c r="P961" s="64"/>
      <c r="Q961" s="64"/>
      <c r="R961" s="64"/>
      <c r="S961" s="64"/>
      <c r="T961" s="64"/>
      <c r="U961" s="64"/>
      <c r="V961" s="64"/>
      <c r="W961" s="64"/>
      <c r="X961" s="64"/>
      <c r="Y961" s="64"/>
      <c r="Z961" s="64"/>
      <c r="AA961" s="64"/>
      <c r="AB961" s="64"/>
      <c r="AC961" s="64"/>
      <c r="AD961" s="64"/>
      <c r="AE961" s="64"/>
      <c r="AF961" s="64"/>
      <c r="AG961" s="64"/>
      <c r="AH961" s="64"/>
      <c r="AI961" s="64"/>
      <c r="AJ961" s="64"/>
      <c r="AK961" s="64"/>
      <c r="AL961" s="64"/>
      <c r="AM961" s="64"/>
      <c r="AN961" s="64"/>
      <c r="AO961" s="64"/>
      <c r="AP961" s="64"/>
      <c r="AQ961" s="64"/>
      <c r="AR961" s="64"/>
      <c r="AS961" s="64"/>
      <c r="AT961" s="64"/>
      <c r="AU961" s="64"/>
      <c r="AV961" s="64"/>
      <c r="AW961" s="64"/>
      <c r="AX961" s="64"/>
      <c r="AY961" s="64"/>
      <c r="AZ961" s="64"/>
    </row>
    <row r="962" spans="6:52" ht="18" customHeight="1" x14ac:dyDescent="0.3">
      <c r="F962" s="27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  <c r="AA962" s="65"/>
      <c r="AB962" s="65"/>
      <c r="AC962" s="65"/>
      <c r="AD962" s="65"/>
      <c r="AE962" s="65"/>
      <c r="AF962" s="65"/>
      <c r="AG962" s="65"/>
      <c r="AH962" s="65"/>
      <c r="AI962" s="65"/>
      <c r="AJ962" s="65"/>
      <c r="AK962" s="65"/>
      <c r="AL962" s="65"/>
      <c r="AM962" s="65"/>
      <c r="AN962" s="65"/>
      <c r="AO962" s="65"/>
      <c r="AP962" s="65"/>
      <c r="AQ962" s="65"/>
      <c r="AR962" s="65"/>
      <c r="AS962" s="65"/>
      <c r="AT962" s="65"/>
      <c r="AU962" s="65"/>
      <c r="AV962" s="65"/>
      <c r="AW962" s="65"/>
      <c r="AX962" s="65"/>
      <c r="AY962" s="65"/>
      <c r="AZ962" s="65"/>
    </row>
    <row r="963" spans="6:52" ht="18" customHeight="1" x14ac:dyDescent="0.3">
      <c r="F963" s="26"/>
      <c r="G963" s="64"/>
      <c r="H963" s="64"/>
      <c r="I963" s="64"/>
      <c r="J963" s="64"/>
      <c r="K963" s="64"/>
      <c r="L963" s="64"/>
      <c r="M963" s="64"/>
      <c r="N963" s="64"/>
      <c r="O963" s="64"/>
      <c r="P963" s="64"/>
      <c r="Q963" s="64"/>
      <c r="R963" s="64"/>
      <c r="S963" s="64"/>
      <c r="T963" s="64"/>
      <c r="U963" s="64"/>
      <c r="V963" s="64"/>
      <c r="W963" s="64"/>
      <c r="X963" s="64"/>
      <c r="Y963" s="64"/>
      <c r="Z963" s="64"/>
      <c r="AA963" s="64"/>
      <c r="AB963" s="64"/>
      <c r="AC963" s="64"/>
      <c r="AD963" s="64"/>
      <c r="AE963" s="64"/>
      <c r="AF963" s="64"/>
      <c r="AG963" s="64"/>
      <c r="AH963" s="64"/>
      <c r="AI963" s="64"/>
      <c r="AJ963" s="64"/>
      <c r="AK963" s="64"/>
      <c r="AL963" s="64"/>
      <c r="AM963" s="64"/>
      <c r="AN963" s="64"/>
      <c r="AO963" s="64"/>
      <c r="AP963" s="64"/>
      <c r="AQ963" s="64"/>
      <c r="AR963" s="64"/>
      <c r="AS963" s="64"/>
      <c r="AT963" s="64"/>
      <c r="AU963" s="64"/>
      <c r="AV963" s="64"/>
      <c r="AW963" s="64"/>
      <c r="AX963" s="64"/>
      <c r="AY963" s="64"/>
      <c r="AZ963" s="64"/>
    </row>
    <row r="964" spans="6:52" ht="18" customHeight="1" x14ac:dyDescent="0.3">
      <c r="F964" s="27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  <c r="AA964" s="65"/>
      <c r="AB964" s="65"/>
      <c r="AC964" s="65"/>
      <c r="AD964" s="65"/>
      <c r="AE964" s="65"/>
      <c r="AF964" s="65"/>
      <c r="AG964" s="65"/>
      <c r="AH964" s="65"/>
      <c r="AI964" s="65"/>
      <c r="AJ964" s="65"/>
      <c r="AK964" s="65"/>
      <c r="AL964" s="65"/>
      <c r="AM964" s="65"/>
      <c r="AN964" s="65"/>
      <c r="AO964" s="65"/>
      <c r="AP964" s="65"/>
      <c r="AQ964" s="65"/>
      <c r="AR964" s="65"/>
      <c r="AS964" s="65"/>
      <c r="AT964" s="65"/>
      <c r="AU964" s="65"/>
      <c r="AV964" s="65"/>
      <c r="AW964" s="65"/>
      <c r="AX964" s="65"/>
      <c r="AY964" s="65"/>
      <c r="AZ964" s="65"/>
    </row>
    <row r="965" spans="6:52" ht="18" customHeight="1" x14ac:dyDescent="0.3">
      <c r="F965" s="26"/>
      <c r="G965" s="64"/>
      <c r="H965" s="64"/>
      <c r="I965" s="64"/>
      <c r="J965" s="64"/>
      <c r="K965" s="64"/>
      <c r="L965" s="64"/>
      <c r="M965" s="64"/>
      <c r="N965" s="64"/>
      <c r="O965" s="64"/>
      <c r="P965" s="64"/>
      <c r="Q965" s="64"/>
      <c r="R965" s="64"/>
      <c r="S965" s="64"/>
      <c r="T965" s="64"/>
      <c r="U965" s="64"/>
      <c r="V965" s="64"/>
      <c r="W965" s="64"/>
      <c r="X965" s="64"/>
      <c r="Y965" s="64"/>
      <c r="Z965" s="64"/>
      <c r="AA965" s="64"/>
      <c r="AB965" s="64"/>
      <c r="AC965" s="64"/>
      <c r="AD965" s="64"/>
      <c r="AE965" s="64"/>
      <c r="AF965" s="64"/>
      <c r="AG965" s="64"/>
      <c r="AH965" s="64"/>
      <c r="AI965" s="64"/>
      <c r="AJ965" s="64"/>
      <c r="AK965" s="64"/>
      <c r="AL965" s="64"/>
      <c r="AM965" s="64"/>
      <c r="AN965" s="64"/>
      <c r="AO965" s="64"/>
      <c r="AP965" s="64"/>
      <c r="AQ965" s="64"/>
      <c r="AR965" s="64"/>
      <c r="AS965" s="64"/>
      <c r="AT965" s="64"/>
      <c r="AU965" s="64"/>
      <c r="AV965" s="64"/>
      <c r="AW965" s="64"/>
      <c r="AX965" s="64"/>
      <c r="AY965" s="64"/>
      <c r="AZ965" s="64"/>
    </row>
    <row r="966" spans="6:52" ht="18" customHeight="1" x14ac:dyDescent="0.3">
      <c r="F966" s="27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  <c r="AA966" s="65"/>
      <c r="AB966" s="65"/>
      <c r="AC966" s="65"/>
      <c r="AD966" s="65"/>
      <c r="AE966" s="65"/>
      <c r="AF966" s="65"/>
      <c r="AG966" s="65"/>
      <c r="AH966" s="65"/>
      <c r="AI966" s="65"/>
      <c r="AJ966" s="65"/>
      <c r="AK966" s="65"/>
      <c r="AL966" s="65"/>
      <c r="AM966" s="65"/>
      <c r="AN966" s="65"/>
      <c r="AO966" s="65"/>
      <c r="AP966" s="65"/>
      <c r="AQ966" s="65"/>
      <c r="AR966" s="65"/>
      <c r="AS966" s="65"/>
      <c r="AT966" s="65"/>
      <c r="AU966" s="65"/>
      <c r="AV966" s="65"/>
      <c r="AW966" s="65"/>
      <c r="AX966" s="65"/>
      <c r="AY966" s="65"/>
      <c r="AZ966" s="65"/>
    </row>
    <row r="967" spans="6:52" ht="18" customHeight="1" x14ac:dyDescent="0.3">
      <c r="F967" s="26"/>
      <c r="G967" s="64"/>
      <c r="H967" s="64"/>
      <c r="I967" s="64"/>
      <c r="J967" s="64"/>
      <c r="K967" s="64"/>
      <c r="L967" s="64"/>
      <c r="M967" s="64"/>
      <c r="N967" s="64"/>
      <c r="O967" s="64"/>
      <c r="P967" s="64"/>
      <c r="Q967" s="64"/>
      <c r="R967" s="64"/>
      <c r="S967" s="64"/>
      <c r="T967" s="64"/>
      <c r="U967" s="64"/>
      <c r="V967" s="64"/>
      <c r="W967" s="64"/>
      <c r="X967" s="64"/>
      <c r="Y967" s="64"/>
      <c r="Z967" s="64"/>
      <c r="AA967" s="64"/>
      <c r="AB967" s="64"/>
      <c r="AC967" s="64"/>
      <c r="AD967" s="64"/>
      <c r="AE967" s="64"/>
      <c r="AF967" s="64"/>
      <c r="AG967" s="64"/>
      <c r="AH967" s="64"/>
      <c r="AI967" s="64"/>
      <c r="AJ967" s="64"/>
      <c r="AK967" s="64"/>
      <c r="AL967" s="64"/>
      <c r="AM967" s="64"/>
      <c r="AN967" s="64"/>
      <c r="AO967" s="64"/>
      <c r="AP967" s="64"/>
      <c r="AQ967" s="64"/>
      <c r="AR967" s="64"/>
      <c r="AS967" s="64"/>
      <c r="AT967" s="64"/>
      <c r="AU967" s="64"/>
      <c r="AV967" s="64"/>
      <c r="AW967" s="64"/>
      <c r="AX967" s="64"/>
      <c r="AY967" s="64"/>
      <c r="AZ967" s="64"/>
    </row>
    <row r="968" spans="6:52" ht="18" customHeight="1" x14ac:dyDescent="0.3">
      <c r="F968" s="27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  <c r="AA968" s="65"/>
      <c r="AB968" s="65"/>
      <c r="AC968" s="65"/>
      <c r="AD968" s="65"/>
      <c r="AE968" s="65"/>
      <c r="AF968" s="65"/>
      <c r="AG968" s="65"/>
      <c r="AH968" s="65"/>
      <c r="AI968" s="65"/>
      <c r="AJ968" s="65"/>
      <c r="AK968" s="65"/>
      <c r="AL968" s="65"/>
      <c r="AM968" s="65"/>
      <c r="AN968" s="65"/>
      <c r="AO968" s="65"/>
      <c r="AP968" s="65"/>
      <c r="AQ968" s="65"/>
      <c r="AR968" s="65"/>
      <c r="AS968" s="65"/>
      <c r="AT968" s="65"/>
      <c r="AU968" s="65"/>
      <c r="AV968" s="65"/>
      <c r="AW968" s="65"/>
      <c r="AX968" s="65"/>
      <c r="AY968" s="65"/>
      <c r="AZ968" s="65"/>
    </row>
    <row r="969" spans="6:52" ht="18" customHeight="1" x14ac:dyDescent="0.3">
      <c r="F969" s="26"/>
      <c r="G969" s="64"/>
      <c r="H969" s="64"/>
      <c r="I969" s="64"/>
      <c r="J969" s="64"/>
      <c r="K969" s="64"/>
      <c r="L969" s="64"/>
      <c r="M969" s="64"/>
      <c r="N969" s="64"/>
      <c r="O969" s="64"/>
      <c r="P969" s="64"/>
      <c r="Q969" s="64"/>
      <c r="R969" s="64"/>
      <c r="S969" s="64"/>
      <c r="T969" s="64"/>
      <c r="U969" s="64"/>
      <c r="V969" s="64"/>
      <c r="W969" s="64"/>
      <c r="X969" s="64"/>
      <c r="Y969" s="64"/>
      <c r="Z969" s="64"/>
      <c r="AA969" s="64"/>
      <c r="AB969" s="64"/>
      <c r="AC969" s="64"/>
      <c r="AD969" s="64"/>
      <c r="AE969" s="64"/>
      <c r="AF969" s="64"/>
      <c r="AG969" s="64"/>
      <c r="AH969" s="64"/>
      <c r="AI969" s="64"/>
      <c r="AJ969" s="64"/>
      <c r="AK969" s="64"/>
      <c r="AL969" s="64"/>
      <c r="AM969" s="64"/>
      <c r="AN969" s="64"/>
      <c r="AO969" s="64"/>
      <c r="AP969" s="64"/>
      <c r="AQ969" s="64"/>
      <c r="AR969" s="64"/>
      <c r="AS969" s="64"/>
      <c r="AT969" s="64"/>
      <c r="AU969" s="64"/>
      <c r="AV969" s="64"/>
      <c r="AW969" s="64"/>
      <c r="AX969" s="64"/>
      <c r="AY969" s="64"/>
      <c r="AZ969" s="64"/>
    </row>
    <row r="970" spans="6:52" ht="18" customHeight="1" x14ac:dyDescent="0.3">
      <c r="F970" s="27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  <c r="AA970" s="65"/>
      <c r="AB970" s="65"/>
      <c r="AC970" s="65"/>
      <c r="AD970" s="65"/>
      <c r="AE970" s="65"/>
      <c r="AF970" s="65"/>
      <c r="AG970" s="65"/>
      <c r="AH970" s="65"/>
      <c r="AI970" s="65"/>
      <c r="AJ970" s="65"/>
      <c r="AK970" s="65"/>
      <c r="AL970" s="65"/>
      <c r="AM970" s="65"/>
      <c r="AN970" s="65"/>
      <c r="AO970" s="65"/>
      <c r="AP970" s="65"/>
      <c r="AQ970" s="65"/>
      <c r="AR970" s="65"/>
      <c r="AS970" s="65"/>
      <c r="AT970" s="65"/>
      <c r="AU970" s="65"/>
      <c r="AV970" s="65"/>
      <c r="AW970" s="65"/>
      <c r="AX970" s="65"/>
      <c r="AY970" s="65"/>
      <c r="AZ970" s="65"/>
    </row>
    <row r="971" spans="6:52" ht="18" customHeight="1" x14ac:dyDescent="0.3">
      <c r="F971" s="26"/>
      <c r="G971" s="64"/>
      <c r="H971" s="64"/>
      <c r="I971" s="64"/>
      <c r="J971" s="64"/>
      <c r="K971" s="64"/>
      <c r="L971" s="64"/>
      <c r="M971" s="64"/>
      <c r="N971" s="64"/>
      <c r="O971" s="64"/>
      <c r="P971" s="64"/>
      <c r="Q971" s="64"/>
      <c r="R971" s="64"/>
      <c r="S971" s="64"/>
      <c r="T971" s="64"/>
      <c r="U971" s="64"/>
      <c r="V971" s="64"/>
      <c r="W971" s="64"/>
      <c r="X971" s="64"/>
      <c r="Y971" s="64"/>
      <c r="Z971" s="64"/>
      <c r="AA971" s="64"/>
      <c r="AB971" s="64"/>
      <c r="AC971" s="64"/>
      <c r="AD971" s="64"/>
      <c r="AE971" s="64"/>
      <c r="AF971" s="64"/>
      <c r="AG971" s="64"/>
      <c r="AH971" s="64"/>
      <c r="AI971" s="64"/>
      <c r="AJ971" s="64"/>
      <c r="AK971" s="64"/>
      <c r="AL971" s="64"/>
      <c r="AM971" s="64"/>
      <c r="AN971" s="64"/>
      <c r="AO971" s="64"/>
      <c r="AP971" s="64"/>
      <c r="AQ971" s="64"/>
      <c r="AR971" s="64"/>
      <c r="AS971" s="64"/>
      <c r="AT971" s="64"/>
      <c r="AU971" s="64"/>
      <c r="AV971" s="64"/>
      <c r="AW971" s="64"/>
      <c r="AX971" s="64"/>
      <c r="AY971" s="64"/>
      <c r="AZ971" s="64"/>
    </row>
    <row r="972" spans="6:52" ht="18" customHeight="1" x14ac:dyDescent="0.3">
      <c r="F972" s="27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  <c r="AA972" s="65"/>
      <c r="AB972" s="65"/>
      <c r="AC972" s="65"/>
      <c r="AD972" s="65"/>
      <c r="AE972" s="65"/>
      <c r="AF972" s="65"/>
      <c r="AG972" s="65"/>
      <c r="AH972" s="65"/>
      <c r="AI972" s="65"/>
      <c r="AJ972" s="65"/>
      <c r="AK972" s="65"/>
      <c r="AL972" s="65"/>
      <c r="AM972" s="65"/>
      <c r="AN972" s="65"/>
      <c r="AO972" s="65"/>
      <c r="AP972" s="65"/>
      <c r="AQ972" s="65"/>
      <c r="AR972" s="65"/>
      <c r="AS972" s="65"/>
      <c r="AT972" s="65"/>
      <c r="AU972" s="65"/>
      <c r="AV972" s="65"/>
      <c r="AW972" s="65"/>
      <c r="AX972" s="65"/>
      <c r="AY972" s="65"/>
      <c r="AZ972" s="65"/>
    </row>
    <row r="973" spans="6:52" ht="18" customHeight="1" x14ac:dyDescent="0.3">
      <c r="F973" s="26"/>
      <c r="G973" s="64"/>
      <c r="H973" s="64"/>
      <c r="I973" s="64"/>
      <c r="J973" s="64"/>
      <c r="K973" s="64"/>
      <c r="L973" s="64"/>
      <c r="M973" s="64"/>
      <c r="N973" s="64"/>
      <c r="O973" s="64"/>
      <c r="P973" s="64"/>
      <c r="Q973" s="64"/>
      <c r="R973" s="64"/>
      <c r="S973" s="64"/>
      <c r="T973" s="64"/>
      <c r="U973" s="64"/>
      <c r="V973" s="64"/>
      <c r="W973" s="64"/>
      <c r="X973" s="64"/>
      <c r="Y973" s="64"/>
      <c r="Z973" s="64"/>
      <c r="AA973" s="64"/>
      <c r="AB973" s="64"/>
      <c r="AC973" s="64"/>
      <c r="AD973" s="64"/>
      <c r="AE973" s="64"/>
      <c r="AF973" s="64"/>
      <c r="AG973" s="64"/>
      <c r="AH973" s="64"/>
      <c r="AI973" s="64"/>
      <c r="AJ973" s="64"/>
      <c r="AK973" s="64"/>
      <c r="AL973" s="64"/>
      <c r="AM973" s="64"/>
      <c r="AN973" s="64"/>
      <c r="AO973" s="64"/>
      <c r="AP973" s="64"/>
      <c r="AQ973" s="64"/>
      <c r="AR973" s="64"/>
      <c r="AS973" s="64"/>
      <c r="AT973" s="64"/>
      <c r="AU973" s="64"/>
      <c r="AV973" s="64"/>
      <c r="AW973" s="64"/>
      <c r="AX973" s="64"/>
      <c r="AY973" s="64"/>
      <c r="AZ973" s="64"/>
    </row>
    <row r="974" spans="6:52" ht="18" customHeight="1" x14ac:dyDescent="0.3">
      <c r="F974" s="27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  <c r="AA974" s="65"/>
      <c r="AB974" s="65"/>
      <c r="AC974" s="65"/>
      <c r="AD974" s="65"/>
      <c r="AE974" s="65"/>
      <c r="AF974" s="65"/>
      <c r="AG974" s="65"/>
      <c r="AH974" s="65"/>
      <c r="AI974" s="65"/>
      <c r="AJ974" s="65"/>
      <c r="AK974" s="65"/>
      <c r="AL974" s="65"/>
      <c r="AM974" s="65"/>
      <c r="AN974" s="65"/>
      <c r="AO974" s="65"/>
      <c r="AP974" s="65"/>
      <c r="AQ974" s="65"/>
      <c r="AR974" s="65"/>
      <c r="AS974" s="65"/>
      <c r="AT974" s="65"/>
      <c r="AU974" s="65"/>
      <c r="AV974" s="65"/>
      <c r="AW974" s="65"/>
      <c r="AX974" s="65"/>
      <c r="AY974" s="65"/>
      <c r="AZ974" s="65"/>
    </row>
    <row r="975" spans="6:52" ht="18" customHeight="1" x14ac:dyDescent="0.3">
      <c r="F975" s="26"/>
      <c r="G975" s="64"/>
      <c r="H975" s="64"/>
      <c r="I975" s="64"/>
      <c r="J975" s="64"/>
      <c r="K975" s="64"/>
      <c r="L975" s="64"/>
      <c r="M975" s="64"/>
      <c r="N975" s="64"/>
      <c r="O975" s="64"/>
      <c r="P975" s="64"/>
      <c r="Q975" s="64"/>
      <c r="R975" s="64"/>
      <c r="S975" s="64"/>
      <c r="T975" s="64"/>
      <c r="U975" s="64"/>
      <c r="V975" s="64"/>
      <c r="W975" s="64"/>
      <c r="X975" s="64"/>
      <c r="Y975" s="64"/>
      <c r="Z975" s="64"/>
      <c r="AA975" s="64"/>
      <c r="AB975" s="64"/>
      <c r="AC975" s="64"/>
      <c r="AD975" s="64"/>
      <c r="AE975" s="64"/>
      <c r="AF975" s="64"/>
      <c r="AG975" s="64"/>
      <c r="AH975" s="64"/>
      <c r="AI975" s="64"/>
      <c r="AJ975" s="64"/>
      <c r="AK975" s="64"/>
      <c r="AL975" s="64"/>
      <c r="AM975" s="64"/>
      <c r="AN975" s="64"/>
      <c r="AO975" s="64"/>
      <c r="AP975" s="64"/>
      <c r="AQ975" s="64"/>
      <c r="AR975" s="64"/>
      <c r="AS975" s="64"/>
      <c r="AT975" s="64"/>
      <c r="AU975" s="64"/>
      <c r="AV975" s="64"/>
      <c r="AW975" s="64"/>
      <c r="AX975" s="64"/>
      <c r="AY975" s="64"/>
      <c r="AZ975" s="64"/>
    </row>
    <row r="976" spans="6:52" ht="18" customHeight="1" x14ac:dyDescent="0.3">
      <c r="F976" s="27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  <c r="AA976" s="65"/>
      <c r="AB976" s="65"/>
      <c r="AC976" s="65"/>
      <c r="AD976" s="65"/>
      <c r="AE976" s="65"/>
      <c r="AF976" s="65"/>
      <c r="AG976" s="65"/>
      <c r="AH976" s="65"/>
      <c r="AI976" s="65"/>
      <c r="AJ976" s="65"/>
      <c r="AK976" s="65"/>
      <c r="AL976" s="65"/>
      <c r="AM976" s="65"/>
      <c r="AN976" s="65"/>
      <c r="AO976" s="65"/>
      <c r="AP976" s="65"/>
      <c r="AQ976" s="65"/>
      <c r="AR976" s="65"/>
      <c r="AS976" s="65"/>
      <c r="AT976" s="65"/>
      <c r="AU976" s="65"/>
      <c r="AV976" s="65"/>
      <c r="AW976" s="65"/>
      <c r="AX976" s="65"/>
      <c r="AY976" s="65"/>
      <c r="AZ976" s="65"/>
    </row>
    <row r="977" spans="6:52" ht="18" customHeight="1" x14ac:dyDescent="0.3">
      <c r="F977" s="26"/>
      <c r="G977" s="64"/>
      <c r="H977" s="64"/>
      <c r="I977" s="64"/>
      <c r="J977" s="64"/>
      <c r="K977" s="64"/>
      <c r="L977" s="64"/>
      <c r="M977" s="64"/>
      <c r="N977" s="64"/>
      <c r="O977" s="64"/>
      <c r="P977" s="64"/>
      <c r="Q977" s="64"/>
      <c r="R977" s="64"/>
      <c r="S977" s="64"/>
      <c r="T977" s="64"/>
      <c r="U977" s="64"/>
      <c r="V977" s="64"/>
      <c r="W977" s="64"/>
      <c r="X977" s="64"/>
      <c r="Y977" s="64"/>
      <c r="Z977" s="64"/>
      <c r="AA977" s="64"/>
      <c r="AB977" s="64"/>
      <c r="AC977" s="64"/>
      <c r="AD977" s="64"/>
      <c r="AE977" s="64"/>
      <c r="AF977" s="64"/>
      <c r="AG977" s="64"/>
      <c r="AH977" s="64"/>
      <c r="AI977" s="64"/>
      <c r="AJ977" s="64"/>
      <c r="AK977" s="64"/>
      <c r="AL977" s="64"/>
      <c r="AM977" s="64"/>
      <c r="AN977" s="64"/>
      <c r="AO977" s="64"/>
      <c r="AP977" s="64"/>
      <c r="AQ977" s="64"/>
      <c r="AR977" s="64"/>
      <c r="AS977" s="64"/>
      <c r="AT977" s="64"/>
      <c r="AU977" s="64"/>
      <c r="AV977" s="64"/>
      <c r="AW977" s="64"/>
      <c r="AX977" s="64"/>
      <c r="AY977" s="64"/>
      <c r="AZ977" s="64"/>
    </row>
    <row r="978" spans="6:52" ht="18" customHeight="1" x14ac:dyDescent="0.3">
      <c r="F978" s="27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  <c r="AA978" s="65"/>
      <c r="AB978" s="65"/>
      <c r="AC978" s="65"/>
      <c r="AD978" s="65"/>
      <c r="AE978" s="65"/>
      <c r="AF978" s="65"/>
      <c r="AG978" s="65"/>
      <c r="AH978" s="65"/>
      <c r="AI978" s="65"/>
      <c r="AJ978" s="65"/>
      <c r="AK978" s="65"/>
      <c r="AL978" s="65"/>
      <c r="AM978" s="65"/>
      <c r="AN978" s="65"/>
      <c r="AO978" s="65"/>
      <c r="AP978" s="65"/>
      <c r="AQ978" s="65"/>
      <c r="AR978" s="65"/>
      <c r="AS978" s="65"/>
      <c r="AT978" s="65"/>
      <c r="AU978" s="65"/>
      <c r="AV978" s="65"/>
      <c r="AW978" s="65"/>
      <c r="AX978" s="65"/>
      <c r="AY978" s="65"/>
      <c r="AZ978" s="65"/>
    </row>
    <row r="979" spans="6:52" ht="18" customHeight="1" x14ac:dyDescent="0.3">
      <c r="F979" s="26"/>
      <c r="G979" s="64"/>
      <c r="H979" s="64"/>
      <c r="I979" s="64"/>
      <c r="J979" s="64"/>
      <c r="K979" s="64"/>
      <c r="L979" s="64"/>
      <c r="M979" s="64"/>
      <c r="N979" s="64"/>
      <c r="O979" s="64"/>
      <c r="P979" s="64"/>
      <c r="Q979" s="64"/>
      <c r="R979" s="64"/>
      <c r="S979" s="64"/>
      <c r="T979" s="64"/>
      <c r="U979" s="64"/>
      <c r="V979" s="64"/>
      <c r="W979" s="64"/>
      <c r="X979" s="64"/>
      <c r="Y979" s="64"/>
      <c r="Z979" s="64"/>
      <c r="AA979" s="64"/>
      <c r="AB979" s="64"/>
      <c r="AC979" s="64"/>
      <c r="AD979" s="64"/>
      <c r="AE979" s="64"/>
      <c r="AF979" s="64"/>
      <c r="AG979" s="64"/>
      <c r="AH979" s="64"/>
      <c r="AI979" s="64"/>
      <c r="AJ979" s="64"/>
      <c r="AK979" s="64"/>
      <c r="AL979" s="64"/>
      <c r="AM979" s="64"/>
      <c r="AN979" s="64"/>
      <c r="AO979" s="64"/>
      <c r="AP979" s="64"/>
      <c r="AQ979" s="64"/>
      <c r="AR979" s="64"/>
      <c r="AS979" s="64"/>
      <c r="AT979" s="64"/>
      <c r="AU979" s="64"/>
      <c r="AV979" s="64"/>
      <c r="AW979" s="64"/>
      <c r="AX979" s="64"/>
      <c r="AY979" s="64"/>
      <c r="AZ979" s="64"/>
    </row>
    <row r="980" spans="6:52" ht="18" customHeight="1" x14ac:dyDescent="0.3">
      <c r="F980" s="27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  <c r="AA980" s="65"/>
      <c r="AB980" s="65"/>
      <c r="AC980" s="65"/>
      <c r="AD980" s="65"/>
      <c r="AE980" s="65"/>
      <c r="AF980" s="65"/>
      <c r="AG980" s="65"/>
      <c r="AH980" s="65"/>
      <c r="AI980" s="65"/>
      <c r="AJ980" s="65"/>
      <c r="AK980" s="65"/>
      <c r="AL980" s="65"/>
      <c r="AM980" s="65"/>
      <c r="AN980" s="65"/>
      <c r="AO980" s="65"/>
      <c r="AP980" s="65"/>
      <c r="AQ980" s="65"/>
      <c r="AR980" s="65"/>
      <c r="AS980" s="65"/>
      <c r="AT980" s="65"/>
      <c r="AU980" s="65"/>
      <c r="AV980" s="65"/>
      <c r="AW980" s="65"/>
      <c r="AX980" s="65"/>
      <c r="AY980" s="65"/>
      <c r="AZ980" s="65"/>
    </row>
    <row r="981" spans="6:52" ht="18" customHeight="1" x14ac:dyDescent="0.3">
      <c r="F981" s="26"/>
      <c r="G981" s="64"/>
      <c r="H981" s="64"/>
      <c r="I981" s="64"/>
      <c r="J981" s="64"/>
      <c r="K981" s="64"/>
      <c r="L981" s="64"/>
      <c r="M981" s="64"/>
      <c r="N981" s="64"/>
      <c r="O981" s="64"/>
      <c r="P981" s="64"/>
      <c r="Q981" s="64"/>
      <c r="R981" s="64"/>
      <c r="S981" s="64"/>
      <c r="T981" s="64"/>
      <c r="U981" s="64"/>
      <c r="V981" s="64"/>
      <c r="W981" s="64"/>
      <c r="X981" s="64"/>
      <c r="Y981" s="64"/>
      <c r="Z981" s="64"/>
      <c r="AA981" s="64"/>
      <c r="AB981" s="64"/>
      <c r="AC981" s="64"/>
      <c r="AD981" s="64"/>
      <c r="AE981" s="64"/>
      <c r="AF981" s="64"/>
      <c r="AG981" s="64"/>
      <c r="AH981" s="64"/>
      <c r="AI981" s="64"/>
      <c r="AJ981" s="64"/>
      <c r="AK981" s="64"/>
      <c r="AL981" s="64"/>
      <c r="AM981" s="64"/>
      <c r="AN981" s="64"/>
      <c r="AO981" s="64"/>
      <c r="AP981" s="64"/>
      <c r="AQ981" s="64"/>
      <c r="AR981" s="64"/>
      <c r="AS981" s="64"/>
      <c r="AT981" s="64"/>
      <c r="AU981" s="64"/>
      <c r="AV981" s="64"/>
      <c r="AW981" s="64"/>
      <c r="AX981" s="64"/>
      <c r="AY981" s="64"/>
      <c r="AZ981" s="64"/>
    </row>
    <row r="982" spans="6:52" ht="18" customHeight="1" x14ac:dyDescent="0.3">
      <c r="F982" s="27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  <c r="AA982" s="65"/>
      <c r="AB982" s="65"/>
      <c r="AC982" s="65"/>
      <c r="AD982" s="65"/>
      <c r="AE982" s="65"/>
      <c r="AF982" s="65"/>
      <c r="AG982" s="65"/>
      <c r="AH982" s="65"/>
      <c r="AI982" s="65"/>
      <c r="AJ982" s="65"/>
      <c r="AK982" s="65"/>
      <c r="AL982" s="65"/>
      <c r="AM982" s="65"/>
      <c r="AN982" s="65"/>
      <c r="AO982" s="65"/>
      <c r="AP982" s="65"/>
      <c r="AQ982" s="65"/>
      <c r="AR982" s="65"/>
      <c r="AS982" s="65"/>
      <c r="AT982" s="65"/>
      <c r="AU982" s="65"/>
      <c r="AV982" s="65"/>
      <c r="AW982" s="65"/>
      <c r="AX982" s="65"/>
      <c r="AY982" s="65"/>
      <c r="AZ982" s="65"/>
    </row>
    <row r="983" spans="6:52" ht="18" customHeight="1" x14ac:dyDescent="0.3">
      <c r="F983" s="26"/>
      <c r="G983" s="64"/>
      <c r="H983" s="64"/>
      <c r="I983" s="64"/>
      <c r="J983" s="64"/>
      <c r="K983" s="64"/>
      <c r="L983" s="64"/>
      <c r="M983" s="64"/>
      <c r="N983" s="64"/>
      <c r="O983" s="64"/>
      <c r="P983" s="64"/>
      <c r="Q983" s="64"/>
      <c r="R983" s="64"/>
      <c r="S983" s="64"/>
      <c r="T983" s="64"/>
      <c r="U983" s="64"/>
      <c r="V983" s="64"/>
      <c r="W983" s="64"/>
      <c r="X983" s="64"/>
      <c r="Y983" s="64"/>
      <c r="Z983" s="64"/>
      <c r="AA983" s="64"/>
      <c r="AB983" s="64"/>
      <c r="AC983" s="64"/>
      <c r="AD983" s="64"/>
      <c r="AE983" s="64"/>
      <c r="AF983" s="64"/>
      <c r="AG983" s="64"/>
      <c r="AH983" s="64"/>
      <c r="AI983" s="64"/>
      <c r="AJ983" s="64"/>
      <c r="AK983" s="64"/>
      <c r="AL983" s="64"/>
      <c r="AM983" s="64"/>
      <c r="AN983" s="64"/>
      <c r="AO983" s="64"/>
      <c r="AP983" s="64"/>
      <c r="AQ983" s="64"/>
      <c r="AR983" s="64"/>
      <c r="AS983" s="64"/>
      <c r="AT983" s="64"/>
      <c r="AU983" s="64"/>
      <c r="AV983" s="64"/>
      <c r="AW983" s="64"/>
      <c r="AX983" s="64"/>
      <c r="AY983" s="64"/>
      <c r="AZ983" s="64"/>
    </row>
    <row r="984" spans="6:52" ht="18" customHeight="1" x14ac:dyDescent="0.3">
      <c r="F984" s="27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  <c r="AA984" s="65"/>
      <c r="AB984" s="65"/>
      <c r="AC984" s="65"/>
      <c r="AD984" s="65"/>
      <c r="AE984" s="65"/>
      <c r="AF984" s="65"/>
      <c r="AG984" s="65"/>
      <c r="AH984" s="65"/>
      <c r="AI984" s="65"/>
      <c r="AJ984" s="65"/>
      <c r="AK984" s="65"/>
      <c r="AL984" s="65"/>
      <c r="AM984" s="65"/>
      <c r="AN984" s="65"/>
      <c r="AO984" s="65"/>
      <c r="AP984" s="65"/>
      <c r="AQ984" s="65"/>
      <c r="AR984" s="65"/>
      <c r="AS984" s="65"/>
      <c r="AT984" s="65"/>
      <c r="AU984" s="65"/>
      <c r="AV984" s="65"/>
      <c r="AW984" s="65"/>
      <c r="AX984" s="65"/>
      <c r="AY984" s="65"/>
      <c r="AZ984" s="65"/>
    </row>
    <row r="985" spans="6:52" ht="18" customHeight="1" x14ac:dyDescent="0.3">
      <c r="F985" s="26"/>
      <c r="G985" s="64"/>
      <c r="H985" s="64"/>
      <c r="I985" s="64"/>
      <c r="J985" s="64"/>
      <c r="K985" s="64"/>
      <c r="L985" s="64"/>
      <c r="M985" s="64"/>
      <c r="N985" s="64"/>
      <c r="O985" s="64"/>
      <c r="P985" s="64"/>
      <c r="Q985" s="64"/>
      <c r="R985" s="64"/>
      <c r="S985" s="64"/>
      <c r="T985" s="64"/>
      <c r="U985" s="64"/>
      <c r="V985" s="64"/>
      <c r="W985" s="64"/>
      <c r="X985" s="64"/>
      <c r="Y985" s="64"/>
      <c r="Z985" s="64"/>
      <c r="AA985" s="64"/>
      <c r="AB985" s="64"/>
      <c r="AC985" s="64"/>
      <c r="AD985" s="64"/>
      <c r="AE985" s="64"/>
      <c r="AF985" s="64"/>
      <c r="AG985" s="64"/>
      <c r="AH985" s="64"/>
      <c r="AI985" s="64"/>
      <c r="AJ985" s="64"/>
      <c r="AK985" s="64"/>
      <c r="AL985" s="64"/>
      <c r="AM985" s="64"/>
      <c r="AN985" s="64"/>
      <c r="AO985" s="64"/>
      <c r="AP985" s="64"/>
      <c r="AQ985" s="64"/>
      <c r="AR985" s="64"/>
      <c r="AS985" s="64"/>
      <c r="AT985" s="64"/>
      <c r="AU985" s="64"/>
      <c r="AV985" s="64"/>
      <c r="AW985" s="64"/>
      <c r="AX985" s="64"/>
      <c r="AY985" s="64"/>
      <c r="AZ985" s="64"/>
    </row>
    <row r="986" spans="6:52" ht="18" customHeight="1" x14ac:dyDescent="0.3">
      <c r="F986" s="27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  <c r="AA986" s="65"/>
      <c r="AB986" s="65"/>
      <c r="AC986" s="65"/>
      <c r="AD986" s="65"/>
      <c r="AE986" s="65"/>
      <c r="AF986" s="65"/>
      <c r="AG986" s="65"/>
      <c r="AH986" s="65"/>
      <c r="AI986" s="65"/>
      <c r="AJ986" s="65"/>
      <c r="AK986" s="65"/>
      <c r="AL986" s="65"/>
      <c r="AM986" s="65"/>
      <c r="AN986" s="65"/>
      <c r="AO986" s="65"/>
      <c r="AP986" s="65"/>
      <c r="AQ986" s="65"/>
      <c r="AR986" s="65"/>
      <c r="AS986" s="65"/>
      <c r="AT986" s="65"/>
      <c r="AU986" s="65"/>
      <c r="AV986" s="65"/>
      <c r="AW986" s="65"/>
      <c r="AX986" s="65"/>
      <c r="AY986" s="65"/>
      <c r="AZ986" s="65"/>
    </row>
    <row r="987" spans="6:52" ht="18" customHeight="1" x14ac:dyDescent="0.3">
      <c r="F987" s="26"/>
      <c r="G987" s="64"/>
      <c r="H987" s="64"/>
      <c r="I987" s="64"/>
      <c r="J987" s="64"/>
      <c r="K987" s="64"/>
      <c r="L987" s="64"/>
      <c r="M987" s="64"/>
      <c r="N987" s="64"/>
      <c r="O987" s="64"/>
      <c r="P987" s="64"/>
      <c r="Q987" s="64"/>
      <c r="R987" s="64"/>
      <c r="S987" s="64"/>
      <c r="T987" s="64"/>
      <c r="U987" s="64"/>
      <c r="V987" s="64"/>
      <c r="W987" s="64"/>
      <c r="X987" s="64"/>
      <c r="Y987" s="64"/>
      <c r="Z987" s="64"/>
      <c r="AA987" s="64"/>
      <c r="AB987" s="64"/>
      <c r="AC987" s="64"/>
      <c r="AD987" s="64"/>
      <c r="AE987" s="64"/>
      <c r="AF987" s="64"/>
      <c r="AG987" s="64"/>
      <c r="AH987" s="64"/>
      <c r="AI987" s="64"/>
      <c r="AJ987" s="64"/>
      <c r="AK987" s="64"/>
      <c r="AL987" s="64"/>
      <c r="AM987" s="64"/>
      <c r="AN987" s="64"/>
      <c r="AO987" s="64"/>
      <c r="AP987" s="64"/>
      <c r="AQ987" s="64"/>
      <c r="AR987" s="64"/>
      <c r="AS987" s="64"/>
      <c r="AT987" s="64"/>
      <c r="AU987" s="64"/>
      <c r="AV987" s="64"/>
      <c r="AW987" s="64"/>
      <c r="AX987" s="64"/>
      <c r="AY987" s="64"/>
      <c r="AZ987" s="64"/>
    </row>
    <row r="988" spans="6:52" ht="18" customHeight="1" x14ac:dyDescent="0.3">
      <c r="F988" s="27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  <c r="AA988" s="65"/>
      <c r="AB988" s="65"/>
      <c r="AC988" s="65"/>
      <c r="AD988" s="65"/>
      <c r="AE988" s="65"/>
      <c r="AF988" s="65"/>
      <c r="AG988" s="65"/>
      <c r="AH988" s="65"/>
      <c r="AI988" s="65"/>
      <c r="AJ988" s="65"/>
      <c r="AK988" s="65"/>
      <c r="AL988" s="65"/>
      <c r="AM988" s="65"/>
      <c r="AN988" s="65"/>
      <c r="AO988" s="65"/>
      <c r="AP988" s="65"/>
      <c r="AQ988" s="65"/>
      <c r="AR988" s="65"/>
      <c r="AS988" s="65"/>
      <c r="AT988" s="65"/>
      <c r="AU988" s="65"/>
      <c r="AV988" s="65"/>
      <c r="AW988" s="65"/>
      <c r="AX988" s="65"/>
      <c r="AY988" s="65"/>
      <c r="AZ988" s="65"/>
    </row>
    <row r="989" spans="6:52" ht="18" customHeight="1" x14ac:dyDescent="0.3">
      <c r="F989" s="26"/>
      <c r="G989" s="64"/>
      <c r="H989" s="64"/>
      <c r="I989" s="64"/>
      <c r="J989" s="64"/>
      <c r="K989" s="64"/>
      <c r="L989" s="64"/>
      <c r="M989" s="64"/>
      <c r="N989" s="64"/>
      <c r="O989" s="64"/>
      <c r="P989" s="64"/>
      <c r="Q989" s="64"/>
      <c r="R989" s="64"/>
      <c r="S989" s="64"/>
      <c r="T989" s="64"/>
      <c r="U989" s="64"/>
      <c r="V989" s="64"/>
      <c r="W989" s="64"/>
      <c r="X989" s="64"/>
      <c r="Y989" s="64"/>
      <c r="Z989" s="64"/>
      <c r="AA989" s="64"/>
      <c r="AB989" s="64"/>
      <c r="AC989" s="64"/>
      <c r="AD989" s="64"/>
      <c r="AE989" s="64"/>
      <c r="AF989" s="64"/>
      <c r="AG989" s="64"/>
      <c r="AH989" s="64"/>
      <c r="AI989" s="64"/>
      <c r="AJ989" s="64"/>
      <c r="AK989" s="64"/>
      <c r="AL989" s="64"/>
      <c r="AM989" s="64"/>
      <c r="AN989" s="64"/>
      <c r="AO989" s="64"/>
      <c r="AP989" s="64"/>
      <c r="AQ989" s="64"/>
      <c r="AR989" s="64"/>
      <c r="AS989" s="64"/>
      <c r="AT989" s="64"/>
      <c r="AU989" s="64"/>
      <c r="AV989" s="64"/>
      <c r="AW989" s="64"/>
      <c r="AX989" s="64"/>
      <c r="AY989" s="64"/>
      <c r="AZ989" s="64"/>
    </row>
    <row r="990" spans="6:52" ht="18" customHeight="1" x14ac:dyDescent="0.3">
      <c r="F990" s="27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  <c r="AA990" s="65"/>
      <c r="AB990" s="65"/>
      <c r="AC990" s="65"/>
      <c r="AD990" s="65"/>
      <c r="AE990" s="65"/>
      <c r="AF990" s="65"/>
      <c r="AG990" s="65"/>
      <c r="AH990" s="65"/>
      <c r="AI990" s="65"/>
      <c r="AJ990" s="65"/>
      <c r="AK990" s="65"/>
      <c r="AL990" s="65"/>
      <c r="AM990" s="65"/>
      <c r="AN990" s="65"/>
      <c r="AO990" s="65"/>
      <c r="AP990" s="65"/>
      <c r="AQ990" s="65"/>
      <c r="AR990" s="65"/>
      <c r="AS990" s="65"/>
      <c r="AT990" s="65"/>
      <c r="AU990" s="65"/>
      <c r="AV990" s="65"/>
      <c r="AW990" s="65"/>
      <c r="AX990" s="65"/>
      <c r="AY990" s="65"/>
      <c r="AZ990" s="65"/>
    </row>
    <row r="991" spans="6:52" ht="18" customHeight="1" x14ac:dyDescent="0.3">
      <c r="F991" s="26"/>
      <c r="G991" s="64"/>
      <c r="H991" s="64"/>
      <c r="I991" s="64"/>
      <c r="J991" s="64"/>
      <c r="K991" s="64"/>
      <c r="L991" s="64"/>
      <c r="M991" s="64"/>
      <c r="N991" s="64"/>
      <c r="O991" s="64"/>
      <c r="P991" s="64"/>
      <c r="Q991" s="64"/>
      <c r="R991" s="64"/>
      <c r="S991" s="64"/>
      <c r="T991" s="64"/>
      <c r="U991" s="64"/>
      <c r="V991" s="64"/>
      <c r="W991" s="64"/>
      <c r="X991" s="64"/>
      <c r="Y991" s="64"/>
      <c r="Z991" s="64"/>
      <c r="AA991" s="64"/>
      <c r="AB991" s="64"/>
      <c r="AC991" s="64"/>
      <c r="AD991" s="64"/>
      <c r="AE991" s="64"/>
      <c r="AF991" s="64"/>
      <c r="AG991" s="64"/>
      <c r="AH991" s="64"/>
      <c r="AI991" s="64"/>
      <c r="AJ991" s="64"/>
      <c r="AK991" s="64"/>
      <c r="AL991" s="64"/>
      <c r="AM991" s="64"/>
      <c r="AN991" s="64"/>
      <c r="AO991" s="64"/>
      <c r="AP991" s="64"/>
      <c r="AQ991" s="64"/>
      <c r="AR991" s="64"/>
      <c r="AS991" s="64"/>
      <c r="AT991" s="64"/>
      <c r="AU991" s="64"/>
      <c r="AV991" s="64"/>
      <c r="AW991" s="64"/>
      <c r="AX991" s="64"/>
      <c r="AY991" s="64"/>
      <c r="AZ991" s="64"/>
    </row>
    <row r="992" spans="6:52" ht="18" customHeight="1" x14ac:dyDescent="0.3">
      <c r="F992" s="27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  <c r="AA992" s="65"/>
      <c r="AB992" s="65"/>
      <c r="AC992" s="65"/>
      <c r="AD992" s="65"/>
      <c r="AE992" s="65"/>
      <c r="AF992" s="65"/>
      <c r="AG992" s="65"/>
      <c r="AH992" s="65"/>
      <c r="AI992" s="65"/>
      <c r="AJ992" s="65"/>
      <c r="AK992" s="65"/>
      <c r="AL992" s="65"/>
      <c r="AM992" s="65"/>
      <c r="AN992" s="65"/>
      <c r="AO992" s="65"/>
      <c r="AP992" s="65"/>
      <c r="AQ992" s="65"/>
      <c r="AR992" s="65"/>
      <c r="AS992" s="65"/>
      <c r="AT992" s="65"/>
      <c r="AU992" s="65"/>
      <c r="AV992" s="65"/>
      <c r="AW992" s="65"/>
      <c r="AX992" s="65"/>
      <c r="AY992" s="65"/>
      <c r="AZ992" s="65"/>
    </row>
    <row r="993" spans="6:52" ht="18" customHeight="1" x14ac:dyDescent="0.3">
      <c r="F993" s="26"/>
      <c r="G993" s="64"/>
      <c r="H993" s="64"/>
      <c r="I993" s="64"/>
      <c r="J993" s="64"/>
      <c r="K993" s="64"/>
      <c r="L993" s="64"/>
      <c r="M993" s="64"/>
      <c r="N993" s="64"/>
      <c r="O993" s="64"/>
      <c r="P993" s="64"/>
      <c r="Q993" s="64"/>
      <c r="R993" s="64"/>
      <c r="S993" s="64"/>
      <c r="T993" s="64"/>
      <c r="U993" s="64"/>
      <c r="V993" s="64"/>
      <c r="W993" s="64"/>
      <c r="X993" s="64"/>
      <c r="Y993" s="64"/>
      <c r="Z993" s="64"/>
      <c r="AA993" s="64"/>
      <c r="AB993" s="64"/>
      <c r="AC993" s="64"/>
      <c r="AD993" s="64"/>
      <c r="AE993" s="64"/>
      <c r="AF993" s="64"/>
      <c r="AG993" s="64"/>
      <c r="AH993" s="64"/>
      <c r="AI993" s="64"/>
      <c r="AJ993" s="64"/>
      <c r="AK993" s="64"/>
      <c r="AL993" s="64"/>
      <c r="AM993" s="64"/>
      <c r="AN993" s="64"/>
      <c r="AO993" s="64"/>
      <c r="AP993" s="64"/>
      <c r="AQ993" s="64"/>
      <c r="AR993" s="64"/>
      <c r="AS993" s="64"/>
      <c r="AT993" s="64"/>
      <c r="AU993" s="64"/>
      <c r="AV993" s="64"/>
      <c r="AW993" s="64"/>
      <c r="AX993" s="64"/>
      <c r="AY993" s="64"/>
      <c r="AZ993" s="64"/>
    </row>
    <row r="994" spans="6:52" ht="18" customHeight="1" x14ac:dyDescent="0.3">
      <c r="F994" s="27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  <c r="AA994" s="65"/>
      <c r="AB994" s="65"/>
      <c r="AC994" s="65"/>
      <c r="AD994" s="65"/>
      <c r="AE994" s="65"/>
      <c r="AF994" s="65"/>
      <c r="AG994" s="65"/>
      <c r="AH994" s="65"/>
      <c r="AI994" s="65"/>
      <c r="AJ994" s="65"/>
      <c r="AK994" s="65"/>
      <c r="AL994" s="65"/>
      <c r="AM994" s="65"/>
      <c r="AN994" s="65"/>
      <c r="AO994" s="65"/>
      <c r="AP994" s="65"/>
      <c r="AQ994" s="65"/>
      <c r="AR994" s="65"/>
      <c r="AS994" s="65"/>
      <c r="AT994" s="65"/>
      <c r="AU994" s="65"/>
      <c r="AV994" s="65"/>
      <c r="AW994" s="65"/>
      <c r="AX994" s="65"/>
      <c r="AY994" s="65"/>
      <c r="AZ994" s="65"/>
    </row>
    <row r="995" spans="6:52" ht="18" customHeight="1" x14ac:dyDescent="0.3">
      <c r="F995" s="26"/>
      <c r="G995" s="64"/>
      <c r="H995" s="64"/>
      <c r="I995" s="64"/>
      <c r="J995" s="64"/>
      <c r="K995" s="64"/>
      <c r="L995" s="64"/>
      <c r="M995" s="64"/>
      <c r="N995" s="64"/>
      <c r="O995" s="64"/>
      <c r="P995" s="64"/>
      <c r="Q995" s="64"/>
      <c r="R995" s="64"/>
      <c r="S995" s="64"/>
      <c r="T995" s="64"/>
      <c r="U995" s="64"/>
      <c r="V995" s="64"/>
      <c r="W995" s="64"/>
      <c r="X995" s="64"/>
      <c r="Y995" s="64"/>
      <c r="Z995" s="64"/>
      <c r="AA995" s="64"/>
      <c r="AB995" s="64"/>
      <c r="AC995" s="64"/>
      <c r="AD995" s="64"/>
      <c r="AE995" s="64"/>
      <c r="AF995" s="64"/>
      <c r="AG995" s="64"/>
      <c r="AH995" s="64"/>
      <c r="AI995" s="64"/>
      <c r="AJ995" s="64"/>
      <c r="AK995" s="64"/>
      <c r="AL995" s="64"/>
      <c r="AM995" s="64"/>
      <c r="AN995" s="64"/>
      <c r="AO995" s="64"/>
      <c r="AP995" s="64"/>
      <c r="AQ995" s="64"/>
      <c r="AR995" s="64"/>
      <c r="AS995" s="64"/>
      <c r="AT995" s="64"/>
      <c r="AU995" s="64"/>
      <c r="AV995" s="64"/>
      <c r="AW995" s="64"/>
      <c r="AX995" s="64"/>
      <c r="AY995" s="64"/>
      <c r="AZ995" s="64"/>
    </row>
    <row r="996" spans="6:52" ht="18" customHeight="1" x14ac:dyDescent="0.3">
      <c r="F996" s="27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  <c r="AA996" s="65"/>
      <c r="AB996" s="65"/>
      <c r="AC996" s="65"/>
      <c r="AD996" s="65"/>
      <c r="AE996" s="65"/>
      <c r="AF996" s="65"/>
      <c r="AG996" s="65"/>
      <c r="AH996" s="65"/>
      <c r="AI996" s="65"/>
      <c r="AJ996" s="65"/>
      <c r="AK996" s="65"/>
      <c r="AL996" s="65"/>
      <c r="AM996" s="65"/>
      <c r="AN996" s="65"/>
      <c r="AO996" s="65"/>
      <c r="AP996" s="65"/>
      <c r="AQ996" s="65"/>
      <c r="AR996" s="65"/>
      <c r="AS996" s="65"/>
      <c r="AT996" s="65"/>
      <c r="AU996" s="65"/>
      <c r="AV996" s="65"/>
      <c r="AW996" s="65"/>
      <c r="AX996" s="65"/>
      <c r="AY996" s="65"/>
      <c r="AZ996" s="65"/>
    </row>
    <row r="997" spans="6:52" ht="18" customHeight="1" x14ac:dyDescent="0.3">
      <c r="F997" s="26"/>
      <c r="G997" s="64"/>
      <c r="H997" s="64"/>
      <c r="I997" s="64"/>
      <c r="J997" s="64"/>
      <c r="K997" s="64"/>
      <c r="L997" s="64"/>
      <c r="M997" s="64"/>
      <c r="N997" s="64"/>
      <c r="O997" s="64"/>
      <c r="P997" s="64"/>
      <c r="Q997" s="64"/>
      <c r="R997" s="64"/>
      <c r="S997" s="64"/>
      <c r="T997" s="64"/>
      <c r="U997" s="64"/>
      <c r="V997" s="64"/>
      <c r="W997" s="64"/>
      <c r="X997" s="64"/>
      <c r="Y997" s="64"/>
      <c r="Z997" s="64"/>
      <c r="AA997" s="64"/>
      <c r="AB997" s="64"/>
      <c r="AC997" s="64"/>
      <c r="AD997" s="64"/>
      <c r="AE997" s="64"/>
      <c r="AF997" s="64"/>
      <c r="AG997" s="64"/>
      <c r="AH997" s="64"/>
      <c r="AI997" s="64"/>
      <c r="AJ997" s="64"/>
      <c r="AK997" s="64"/>
      <c r="AL997" s="64"/>
      <c r="AM997" s="64"/>
      <c r="AN997" s="64"/>
      <c r="AO997" s="64"/>
      <c r="AP997" s="64"/>
      <c r="AQ997" s="64"/>
      <c r="AR997" s="64"/>
      <c r="AS997" s="64"/>
      <c r="AT997" s="64"/>
      <c r="AU997" s="64"/>
      <c r="AV997" s="64"/>
      <c r="AW997" s="64"/>
      <c r="AX997" s="64"/>
      <c r="AY997" s="64"/>
      <c r="AZ997" s="64"/>
    </row>
    <row r="998" spans="6:52" ht="18" customHeight="1" x14ac:dyDescent="0.3">
      <c r="F998" s="27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  <c r="AA998" s="65"/>
      <c r="AB998" s="65"/>
      <c r="AC998" s="65"/>
      <c r="AD998" s="65"/>
      <c r="AE998" s="65"/>
      <c r="AF998" s="65"/>
      <c r="AG998" s="65"/>
      <c r="AH998" s="65"/>
      <c r="AI998" s="65"/>
      <c r="AJ998" s="65"/>
      <c r="AK998" s="65"/>
      <c r="AL998" s="65"/>
      <c r="AM998" s="65"/>
      <c r="AN998" s="65"/>
      <c r="AO998" s="65"/>
      <c r="AP998" s="65"/>
      <c r="AQ998" s="65"/>
      <c r="AR998" s="65"/>
      <c r="AS998" s="65"/>
      <c r="AT998" s="65"/>
      <c r="AU998" s="65"/>
      <c r="AV998" s="65"/>
      <c r="AW998" s="65"/>
      <c r="AX998" s="65"/>
      <c r="AY998" s="65"/>
      <c r="AZ998" s="65"/>
    </row>
    <row r="999" spans="6:52" ht="18" customHeight="1" x14ac:dyDescent="0.3">
      <c r="F999" s="26"/>
      <c r="G999" s="64"/>
      <c r="H999" s="64"/>
      <c r="I999" s="64"/>
      <c r="J999" s="64"/>
      <c r="K999" s="64"/>
      <c r="L999" s="64"/>
      <c r="M999" s="64"/>
      <c r="N999" s="64"/>
      <c r="O999" s="64"/>
      <c r="P999" s="64"/>
      <c r="Q999" s="64"/>
      <c r="R999" s="64"/>
      <c r="S999" s="64"/>
      <c r="T999" s="64"/>
      <c r="U999" s="64"/>
      <c r="V999" s="64"/>
      <c r="W999" s="64"/>
      <c r="X999" s="64"/>
      <c r="Y999" s="64"/>
      <c r="Z999" s="64"/>
      <c r="AA999" s="64"/>
      <c r="AB999" s="64"/>
      <c r="AC999" s="64"/>
      <c r="AD999" s="64"/>
      <c r="AE999" s="64"/>
      <c r="AF999" s="64"/>
      <c r="AG999" s="64"/>
      <c r="AH999" s="64"/>
      <c r="AI999" s="64"/>
      <c r="AJ999" s="64"/>
      <c r="AK999" s="64"/>
      <c r="AL999" s="64"/>
      <c r="AM999" s="64"/>
      <c r="AN999" s="64"/>
      <c r="AO999" s="64"/>
      <c r="AP999" s="64"/>
      <c r="AQ999" s="64"/>
      <c r="AR999" s="64"/>
      <c r="AS999" s="64"/>
      <c r="AT999" s="64"/>
      <c r="AU999" s="64"/>
      <c r="AV999" s="64"/>
      <c r="AW999" s="64"/>
      <c r="AX999" s="64"/>
      <c r="AY999" s="64"/>
      <c r="AZ999" s="64"/>
    </row>
    <row r="1000" spans="6:52" ht="18" customHeight="1" x14ac:dyDescent="0.3">
      <c r="F1000" s="27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  <c r="AA1000" s="65"/>
      <c r="AB1000" s="65"/>
      <c r="AC1000" s="65"/>
      <c r="AD1000" s="65"/>
      <c r="AE1000" s="65"/>
      <c r="AF1000" s="65"/>
      <c r="AG1000" s="65"/>
      <c r="AH1000" s="65"/>
      <c r="AI1000" s="65"/>
      <c r="AJ1000" s="65"/>
      <c r="AK1000" s="65"/>
      <c r="AL1000" s="65"/>
      <c r="AM1000" s="65"/>
      <c r="AN1000" s="65"/>
      <c r="AO1000" s="65"/>
      <c r="AP1000" s="65"/>
      <c r="AQ1000" s="65"/>
      <c r="AR1000" s="65"/>
      <c r="AS1000" s="65"/>
      <c r="AT1000" s="65"/>
      <c r="AU1000" s="65"/>
      <c r="AV1000" s="65"/>
      <c r="AW1000" s="65"/>
      <c r="AX1000" s="65"/>
      <c r="AY1000" s="65"/>
      <c r="AZ1000" s="65"/>
    </row>
    <row r="1001" spans="6:52" ht="18" customHeight="1" x14ac:dyDescent="0.3">
      <c r="F1001" s="26"/>
      <c r="G1001" s="64"/>
      <c r="H1001" s="64"/>
      <c r="I1001" s="64"/>
      <c r="J1001" s="64"/>
      <c r="K1001" s="64"/>
      <c r="L1001" s="64"/>
      <c r="M1001" s="64"/>
      <c r="N1001" s="64"/>
      <c r="O1001" s="64"/>
      <c r="P1001" s="64"/>
      <c r="Q1001" s="64"/>
      <c r="R1001" s="64"/>
      <c r="S1001" s="64"/>
      <c r="T1001" s="64"/>
      <c r="U1001" s="64"/>
      <c r="V1001" s="64"/>
      <c r="W1001" s="64"/>
      <c r="X1001" s="64"/>
      <c r="Y1001" s="64"/>
      <c r="Z1001" s="64"/>
      <c r="AA1001" s="64"/>
      <c r="AB1001" s="64"/>
      <c r="AC1001" s="64"/>
      <c r="AD1001" s="64"/>
      <c r="AE1001" s="64"/>
      <c r="AF1001" s="64"/>
      <c r="AG1001" s="64"/>
      <c r="AH1001" s="64"/>
      <c r="AI1001" s="64"/>
      <c r="AJ1001" s="64"/>
      <c r="AK1001" s="64"/>
      <c r="AL1001" s="64"/>
      <c r="AM1001" s="64"/>
      <c r="AN1001" s="64"/>
      <c r="AO1001" s="64"/>
      <c r="AP1001" s="64"/>
      <c r="AQ1001" s="64"/>
      <c r="AR1001" s="64"/>
      <c r="AS1001" s="64"/>
      <c r="AT1001" s="64"/>
      <c r="AU1001" s="64"/>
      <c r="AV1001" s="64"/>
      <c r="AW1001" s="64"/>
      <c r="AX1001" s="64"/>
      <c r="AY1001" s="64"/>
      <c r="AZ1001" s="64"/>
    </row>
    <row r="1002" spans="6:52" ht="18" customHeight="1" x14ac:dyDescent="0.3">
      <c r="F1002" s="27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  <c r="AA1002" s="65"/>
      <c r="AB1002" s="65"/>
      <c r="AC1002" s="65"/>
      <c r="AD1002" s="65"/>
      <c r="AE1002" s="65"/>
      <c r="AF1002" s="65"/>
      <c r="AG1002" s="65"/>
      <c r="AH1002" s="65"/>
      <c r="AI1002" s="65"/>
      <c r="AJ1002" s="65"/>
      <c r="AK1002" s="65"/>
      <c r="AL1002" s="65"/>
      <c r="AM1002" s="65"/>
      <c r="AN1002" s="65"/>
      <c r="AO1002" s="65"/>
      <c r="AP1002" s="65"/>
      <c r="AQ1002" s="65"/>
      <c r="AR1002" s="65"/>
      <c r="AS1002" s="65"/>
      <c r="AT1002" s="65"/>
      <c r="AU1002" s="65"/>
      <c r="AV1002" s="65"/>
      <c r="AW1002" s="65"/>
      <c r="AX1002" s="65"/>
      <c r="AY1002" s="65"/>
      <c r="AZ1002" s="65"/>
    </row>
    <row r="1003" spans="6:52" ht="18" customHeight="1" x14ac:dyDescent="0.3">
      <c r="F1003" s="26"/>
      <c r="G1003" s="64"/>
      <c r="H1003" s="64"/>
      <c r="I1003" s="64"/>
      <c r="J1003" s="64"/>
      <c r="K1003" s="64"/>
      <c r="L1003" s="64"/>
      <c r="M1003" s="64"/>
      <c r="N1003" s="64"/>
      <c r="O1003" s="64"/>
      <c r="P1003" s="64"/>
      <c r="Q1003" s="64"/>
      <c r="R1003" s="64"/>
      <c r="S1003" s="64"/>
      <c r="T1003" s="64"/>
      <c r="U1003" s="64"/>
      <c r="V1003" s="64"/>
      <c r="W1003" s="64"/>
      <c r="X1003" s="64"/>
      <c r="Y1003" s="64"/>
      <c r="Z1003" s="64"/>
      <c r="AA1003" s="64"/>
      <c r="AB1003" s="64"/>
      <c r="AC1003" s="64"/>
      <c r="AD1003" s="64"/>
      <c r="AE1003" s="64"/>
      <c r="AF1003" s="64"/>
      <c r="AG1003" s="64"/>
      <c r="AH1003" s="64"/>
      <c r="AI1003" s="64"/>
      <c r="AJ1003" s="64"/>
      <c r="AK1003" s="64"/>
      <c r="AL1003" s="64"/>
      <c r="AM1003" s="64"/>
      <c r="AN1003" s="64"/>
      <c r="AO1003" s="64"/>
      <c r="AP1003" s="64"/>
      <c r="AQ1003" s="64"/>
      <c r="AR1003" s="64"/>
      <c r="AS1003" s="64"/>
      <c r="AT1003" s="64"/>
      <c r="AU1003" s="64"/>
      <c r="AV1003" s="64"/>
      <c r="AW1003" s="64"/>
      <c r="AX1003" s="64"/>
      <c r="AY1003" s="64"/>
      <c r="AZ1003" s="64"/>
    </row>
    <row r="1004" spans="6:52" ht="18" customHeight="1" x14ac:dyDescent="0.3">
      <c r="F1004" s="27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  <c r="AA1004" s="65"/>
      <c r="AB1004" s="65"/>
      <c r="AC1004" s="65"/>
      <c r="AD1004" s="65"/>
      <c r="AE1004" s="65"/>
      <c r="AF1004" s="65"/>
      <c r="AG1004" s="65"/>
      <c r="AH1004" s="65"/>
      <c r="AI1004" s="65"/>
      <c r="AJ1004" s="65"/>
      <c r="AK1004" s="65"/>
      <c r="AL1004" s="65"/>
      <c r="AM1004" s="65"/>
      <c r="AN1004" s="65"/>
      <c r="AO1004" s="65"/>
      <c r="AP1004" s="65"/>
      <c r="AQ1004" s="65"/>
      <c r="AR1004" s="65"/>
      <c r="AS1004" s="65"/>
      <c r="AT1004" s="65"/>
      <c r="AU1004" s="65"/>
      <c r="AV1004" s="65"/>
      <c r="AW1004" s="65"/>
      <c r="AX1004" s="65"/>
      <c r="AY1004" s="65"/>
      <c r="AZ1004" s="65"/>
    </row>
    <row r="1005" spans="6:52" ht="18" customHeight="1" x14ac:dyDescent="0.3">
      <c r="F1005" s="26"/>
      <c r="G1005" s="64"/>
      <c r="H1005" s="64"/>
      <c r="I1005" s="64"/>
      <c r="J1005" s="64"/>
      <c r="K1005" s="64"/>
      <c r="L1005" s="64"/>
      <c r="M1005" s="64"/>
      <c r="N1005" s="64"/>
      <c r="O1005" s="64"/>
      <c r="P1005" s="64"/>
      <c r="Q1005" s="64"/>
      <c r="R1005" s="64"/>
      <c r="S1005" s="64"/>
      <c r="T1005" s="64"/>
      <c r="U1005" s="64"/>
      <c r="V1005" s="64"/>
      <c r="W1005" s="64"/>
      <c r="X1005" s="64"/>
      <c r="Y1005" s="64"/>
      <c r="Z1005" s="64"/>
      <c r="AA1005" s="64"/>
      <c r="AB1005" s="64"/>
      <c r="AC1005" s="64"/>
      <c r="AD1005" s="64"/>
      <c r="AE1005" s="64"/>
      <c r="AF1005" s="64"/>
      <c r="AG1005" s="64"/>
      <c r="AH1005" s="64"/>
      <c r="AI1005" s="64"/>
      <c r="AJ1005" s="64"/>
      <c r="AK1005" s="64"/>
      <c r="AL1005" s="64"/>
      <c r="AM1005" s="64"/>
      <c r="AN1005" s="64"/>
      <c r="AO1005" s="64"/>
      <c r="AP1005" s="64"/>
      <c r="AQ1005" s="64"/>
      <c r="AR1005" s="64"/>
      <c r="AS1005" s="64"/>
      <c r="AT1005" s="64"/>
      <c r="AU1005" s="64"/>
      <c r="AV1005" s="64"/>
      <c r="AW1005" s="64"/>
      <c r="AX1005" s="64"/>
      <c r="AY1005" s="64"/>
      <c r="AZ1005" s="64"/>
    </row>
    <row r="1006" spans="6:52" ht="18" customHeight="1" x14ac:dyDescent="0.3">
      <c r="F1006" s="27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  <c r="AA1006" s="65"/>
      <c r="AB1006" s="65"/>
      <c r="AC1006" s="65"/>
      <c r="AD1006" s="65"/>
      <c r="AE1006" s="65"/>
      <c r="AF1006" s="65"/>
      <c r="AG1006" s="65"/>
      <c r="AH1006" s="65"/>
      <c r="AI1006" s="65"/>
      <c r="AJ1006" s="65"/>
      <c r="AK1006" s="65"/>
      <c r="AL1006" s="65"/>
      <c r="AM1006" s="65"/>
      <c r="AN1006" s="65"/>
      <c r="AO1006" s="65"/>
      <c r="AP1006" s="65"/>
      <c r="AQ1006" s="65"/>
      <c r="AR1006" s="65"/>
      <c r="AS1006" s="65"/>
      <c r="AT1006" s="65"/>
      <c r="AU1006" s="65"/>
      <c r="AV1006" s="65"/>
      <c r="AW1006" s="65"/>
      <c r="AX1006" s="65"/>
      <c r="AY1006" s="65"/>
      <c r="AZ1006" s="65"/>
    </row>
    <row r="1007" spans="6:52" ht="18" customHeight="1" x14ac:dyDescent="0.3">
      <c r="F1007" s="26"/>
      <c r="G1007" s="64"/>
      <c r="H1007" s="64"/>
      <c r="I1007" s="64"/>
      <c r="J1007" s="64"/>
      <c r="K1007" s="64"/>
      <c r="L1007" s="64"/>
      <c r="M1007" s="64"/>
      <c r="N1007" s="64"/>
      <c r="O1007" s="64"/>
      <c r="P1007" s="64"/>
      <c r="Q1007" s="64"/>
      <c r="R1007" s="64"/>
      <c r="S1007" s="64"/>
      <c r="T1007" s="64"/>
      <c r="U1007" s="64"/>
      <c r="V1007" s="64"/>
      <c r="W1007" s="64"/>
      <c r="X1007" s="64"/>
      <c r="Y1007" s="64"/>
      <c r="Z1007" s="64"/>
      <c r="AA1007" s="64"/>
      <c r="AB1007" s="64"/>
      <c r="AC1007" s="64"/>
      <c r="AD1007" s="64"/>
      <c r="AE1007" s="64"/>
      <c r="AF1007" s="64"/>
      <c r="AG1007" s="64"/>
      <c r="AH1007" s="64"/>
      <c r="AI1007" s="64"/>
      <c r="AJ1007" s="64"/>
      <c r="AK1007" s="64"/>
      <c r="AL1007" s="64"/>
      <c r="AM1007" s="64"/>
      <c r="AN1007" s="64"/>
      <c r="AO1007" s="64"/>
      <c r="AP1007" s="64"/>
      <c r="AQ1007" s="64"/>
      <c r="AR1007" s="64"/>
      <c r="AS1007" s="64"/>
      <c r="AT1007" s="64"/>
      <c r="AU1007" s="64"/>
      <c r="AV1007" s="64"/>
      <c r="AW1007" s="64"/>
      <c r="AX1007" s="64"/>
      <c r="AY1007" s="64"/>
      <c r="AZ1007" s="64"/>
    </row>
    <row r="1008" spans="6:52" ht="18" customHeight="1" x14ac:dyDescent="0.3">
      <c r="F1008" s="27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  <c r="AA1008" s="65"/>
      <c r="AB1008" s="65"/>
      <c r="AC1008" s="65"/>
      <c r="AD1008" s="65"/>
      <c r="AE1008" s="65"/>
      <c r="AF1008" s="65"/>
      <c r="AG1008" s="65"/>
      <c r="AH1008" s="65"/>
      <c r="AI1008" s="65"/>
      <c r="AJ1008" s="65"/>
      <c r="AK1008" s="65"/>
      <c r="AL1008" s="65"/>
      <c r="AM1008" s="65"/>
      <c r="AN1008" s="65"/>
      <c r="AO1008" s="65"/>
      <c r="AP1008" s="65"/>
      <c r="AQ1008" s="65"/>
      <c r="AR1008" s="65"/>
      <c r="AS1008" s="65"/>
      <c r="AT1008" s="65"/>
      <c r="AU1008" s="65"/>
      <c r="AV1008" s="65"/>
      <c r="AW1008" s="65"/>
      <c r="AX1008" s="65"/>
      <c r="AY1008" s="65"/>
      <c r="AZ1008" s="65"/>
    </row>
  </sheetData>
  <conditionalFormatting sqref="F21">
    <cfRule type="expression" dxfId="1" priority="1">
      <formula>$F$21="AssessDate"</formula>
    </cfRule>
  </conditionalFormatting>
  <conditionalFormatting sqref="F22:AZ22">
    <cfRule type="expression" dxfId="0" priority="2">
      <formula>$F$22&lt;&gt;"AssessDate"</formula>
    </cfRule>
  </conditionalFormatting>
  <dataValidations count="4">
    <dataValidation type="list" allowBlank="1" showInputMessage="1" showErrorMessage="1" sqref="D25" xr:uid="{252DA1DF-F05E-4FF6-8837-14F1C7AC01AF}">
      <formula1>SortOrder_options</formula1>
    </dataValidation>
    <dataValidation type="list" allowBlank="1" showInputMessage="1" showErrorMessage="1" sqref="C25" xr:uid="{9859F1ED-25D9-4415-8E7F-4A7FAAC85046}">
      <formula1>Sortable_fields</formula1>
    </dataValidation>
    <dataValidation type="list" allowBlank="1" showInputMessage="1" showErrorMessage="1" sqref="C23" xr:uid="{3C58EC56-7BE1-4B80-AC14-C125E88C271D}">
      <formula1>FX_List</formula1>
    </dataValidation>
    <dataValidation type="list" allowBlank="1" showInputMessage="1" showErrorMessage="1" sqref="C19:C22" xr:uid="{FD8B5493-CA87-42D7-A424-8C5FC0956947}">
      <formula1>bate_list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2B6344-F332-4F0C-89FA-4F2F5F87CE1B}">
          <x14:formula1>
            <xm:f>DataDictionary!$N$10:$N$76</xm:f>
          </x14:formula1>
          <xm:sqref>C24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D2BB7-41FB-4098-A360-20CF4ACCE5DD}">
  <dimension ref="B1:O492"/>
  <sheetViews>
    <sheetView showGridLines="0" zoomScale="85" zoomScaleNormal="85" workbookViewId="0"/>
  </sheetViews>
  <sheetFormatPr defaultColWidth="8.7265625" defaultRowHeight="18" customHeight="1" x14ac:dyDescent="0.3"/>
  <cols>
    <col min="1" max="1" width="8.7265625" style="1"/>
    <col min="2" max="2" width="18.7265625" style="1" customWidth="1"/>
    <col min="3" max="3" width="147.26953125" style="1" bestFit="1" customWidth="1"/>
    <col min="4" max="4" width="7" style="1" customWidth="1"/>
    <col min="5" max="5" width="6.7265625" style="1" customWidth="1"/>
    <col min="6" max="6" width="6.26953125" style="1" customWidth="1"/>
    <col min="7" max="7" width="8.26953125" style="1" customWidth="1"/>
    <col min="8" max="8" width="41.26953125" style="1" bestFit="1" customWidth="1"/>
    <col min="9" max="9" width="9.26953125" style="1" customWidth="1"/>
    <col min="10" max="10" width="18.26953125" style="1" bestFit="1" customWidth="1"/>
    <col min="11" max="11" width="24.54296875" style="1" bestFit="1" customWidth="1"/>
    <col min="12" max="12" width="11.54296875" style="1" bestFit="1" customWidth="1"/>
    <col min="13" max="13" width="11.54296875" style="1" customWidth="1"/>
    <col min="14" max="14" width="15.1796875" style="1" customWidth="1"/>
    <col min="15" max="15" width="8" style="1" bestFit="1" customWidth="1"/>
    <col min="16" max="20" width="8.7265625" style="1"/>
    <col min="21" max="21" width="16.54296875" style="1" bestFit="1" customWidth="1"/>
    <col min="22" max="22" width="15.453125" style="1" bestFit="1" customWidth="1"/>
    <col min="23" max="23" width="14.7265625" style="1" bestFit="1" customWidth="1"/>
    <col min="24" max="16384" width="8.7265625" style="1"/>
  </cols>
  <sheetData>
    <row r="1" spans="2:15" ht="25.9" customHeight="1" x14ac:dyDescent="0.3"/>
    <row r="2" spans="2:15" ht="25.9" customHeight="1" x14ac:dyDescent="0.3"/>
    <row r="3" spans="2:15" ht="25.9" customHeight="1" x14ac:dyDescent="0.5">
      <c r="C3" s="11" t="s">
        <v>71</v>
      </c>
    </row>
    <row r="4" spans="2:15" ht="25.9" customHeight="1" x14ac:dyDescent="0.3"/>
    <row r="5" spans="2:15" s="10" customFormat="1" ht="25.9" customHeight="1" thickBot="1" x14ac:dyDescent="0.4"/>
    <row r="7" spans="2:15" ht="18" customHeight="1" x14ac:dyDescent="0.4">
      <c r="B7" s="7" t="s">
        <v>53</v>
      </c>
      <c r="J7" s="7" t="s">
        <v>52</v>
      </c>
    </row>
    <row r="8" spans="2:15" ht="18" customHeight="1" x14ac:dyDescent="0.3">
      <c r="B8" s="76" t="str" cm="1">
        <f t="array" ref="B8">IF(Results!$C$23="",_xll.PlattsDataSeries("Md","History-symbol"),_xll.PlattsDataSeries("Md","fx-History-symbol"))</f>
        <v>MD_HISTORY-SYMBOL_LIST</v>
      </c>
    </row>
    <row r="9" spans="2:15" ht="18" customHeight="1" x14ac:dyDescent="0.3">
      <c r="B9" s="8" t="s">
        <v>13</v>
      </c>
      <c r="C9" s="8" t="s">
        <v>14</v>
      </c>
      <c r="D9" s="8" t="s">
        <v>15</v>
      </c>
      <c r="E9" s="8" t="s">
        <v>16</v>
      </c>
      <c r="F9" s="8" t="s">
        <v>17</v>
      </c>
      <c r="G9" s="8" t="s">
        <v>18</v>
      </c>
      <c r="H9" s="8" t="s">
        <v>19</v>
      </c>
      <c r="J9" s="8" t="s">
        <v>50</v>
      </c>
      <c r="K9" s="8" t="s">
        <v>51</v>
      </c>
      <c r="N9" s="8" t="s">
        <v>29</v>
      </c>
      <c r="O9" s="8" t="s">
        <v>216</v>
      </c>
    </row>
    <row r="10" spans="2:15" ht="18" customHeight="1" x14ac:dyDescent="0.3">
      <c r="B10" s="6" t="s">
        <v>5</v>
      </c>
      <c r="C10" s="6" t="s">
        <v>20</v>
      </c>
      <c r="D10" s="6" t="s">
        <v>21</v>
      </c>
      <c r="E10" s="6" t="s">
        <v>21</v>
      </c>
      <c r="F10" s="6" t="s">
        <v>21</v>
      </c>
      <c r="G10" s="6" t="s">
        <v>22</v>
      </c>
      <c r="H10" s="6" t="s">
        <v>22</v>
      </c>
      <c r="J10" s="6" t="s">
        <v>38</v>
      </c>
      <c r="K10" s="6" t="s">
        <v>39</v>
      </c>
      <c r="N10" s="6" t="s">
        <v>163</v>
      </c>
      <c r="O10" s="6" t="s">
        <v>112</v>
      </c>
    </row>
    <row r="11" spans="2:15" ht="18" customHeight="1" x14ac:dyDescent="0.3">
      <c r="B11" s="12" t="s">
        <v>3</v>
      </c>
      <c r="C11" s="12" t="s">
        <v>23</v>
      </c>
      <c r="D11" s="12" t="s">
        <v>21</v>
      </c>
      <c r="E11" s="12" t="s">
        <v>21</v>
      </c>
      <c r="F11" s="12" t="s">
        <v>24</v>
      </c>
      <c r="G11" s="12" t="s">
        <v>22</v>
      </c>
      <c r="H11" s="12" t="s">
        <v>22</v>
      </c>
      <c r="J11" s="12" t="s">
        <v>40</v>
      </c>
      <c r="K11" s="12" t="s">
        <v>41</v>
      </c>
      <c r="N11" s="12" t="s">
        <v>164</v>
      </c>
      <c r="O11" s="12" t="s">
        <v>193</v>
      </c>
    </row>
    <row r="12" spans="2:15" ht="18" customHeight="1" x14ac:dyDescent="0.3">
      <c r="B12" s="6" t="s">
        <v>25</v>
      </c>
      <c r="C12" s="6" t="s">
        <v>26</v>
      </c>
      <c r="D12" s="6" t="s">
        <v>21</v>
      </c>
      <c r="E12" s="6" t="s">
        <v>21</v>
      </c>
      <c r="F12" s="6" t="s">
        <v>21</v>
      </c>
      <c r="G12" s="6" t="s">
        <v>22</v>
      </c>
      <c r="H12" s="6" t="s">
        <v>22</v>
      </c>
      <c r="J12" s="6" t="s">
        <v>42</v>
      </c>
      <c r="K12" s="6" t="s">
        <v>43</v>
      </c>
      <c r="N12" s="6" t="s">
        <v>63</v>
      </c>
      <c r="O12" s="6" t="s">
        <v>113</v>
      </c>
    </row>
    <row r="13" spans="2:15" ht="18" customHeight="1" x14ac:dyDescent="0.3">
      <c r="B13" s="12" t="s">
        <v>27</v>
      </c>
      <c r="C13" s="12" t="s">
        <v>28</v>
      </c>
      <c r="D13" s="12" t="s">
        <v>21</v>
      </c>
      <c r="E13" s="12" t="s">
        <v>24</v>
      </c>
      <c r="F13" s="12" t="s">
        <v>24</v>
      </c>
      <c r="G13" s="12" t="s">
        <v>22</v>
      </c>
      <c r="H13" s="12" t="s">
        <v>22</v>
      </c>
      <c r="J13" s="12" t="s">
        <v>44</v>
      </c>
      <c r="K13" s="12" t="s">
        <v>45</v>
      </c>
      <c r="N13" s="12" t="s">
        <v>133</v>
      </c>
      <c r="O13" s="12" t="s">
        <v>194</v>
      </c>
    </row>
    <row r="14" spans="2:15" ht="18" customHeight="1" x14ac:dyDescent="0.3">
      <c r="B14" s="6" t="s">
        <v>29</v>
      </c>
      <c r="C14" s="6" t="s">
        <v>30</v>
      </c>
      <c r="D14" s="6" t="s">
        <v>21</v>
      </c>
      <c r="E14" s="6" t="s">
        <v>24</v>
      </c>
      <c r="F14" s="6" t="s">
        <v>24</v>
      </c>
      <c r="G14" s="6" t="s">
        <v>22</v>
      </c>
      <c r="H14" s="6" t="s">
        <v>22</v>
      </c>
      <c r="J14" s="6" t="s">
        <v>46</v>
      </c>
      <c r="K14" s="6" t="s">
        <v>47</v>
      </c>
      <c r="N14" s="6" t="s">
        <v>165</v>
      </c>
      <c r="O14" s="6" t="s">
        <v>195</v>
      </c>
    </row>
    <row r="15" spans="2:15" ht="18" customHeight="1" x14ac:dyDescent="0.3">
      <c r="B15" s="12" t="s">
        <v>4</v>
      </c>
      <c r="C15" s="12" t="s">
        <v>31</v>
      </c>
      <c r="D15" s="12" t="s">
        <v>21</v>
      </c>
      <c r="E15" s="12" t="s">
        <v>24</v>
      </c>
      <c r="F15" s="12" t="s">
        <v>24</v>
      </c>
      <c r="G15" s="12" t="s">
        <v>22</v>
      </c>
      <c r="H15" s="12" t="s">
        <v>22</v>
      </c>
      <c r="J15" s="12" t="s">
        <v>48</v>
      </c>
      <c r="K15" s="12" t="s">
        <v>49</v>
      </c>
      <c r="N15" s="12" t="s">
        <v>166</v>
      </c>
      <c r="O15" s="12" t="s">
        <v>196</v>
      </c>
    </row>
    <row r="16" spans="2:15" ht="18" customHeight="1" x14ac:dyDescent="0.3">
      <c r="B16" s="6" t="s">
        <v>14</v>
      </c>
      <c r="C16" s="6" t="s">
        <v>32</v>
      </c>
      <c r="D16" s="6" t="s">
        <v>21</v>
      </c>
      <c r="E16" s="6" t="s">
        <v>24</v>
      </c>
      <c r="F16" s="6" t="s">
        <v>24</v>
      </c>
      <c r="G16" s="6" t="s">
        <v>22</v>
      </c>
      <c r="H16" s="6" t="s">
        <v>22</v>
      </c>
      <c r="N16" s="6" t="s">
        <v>162</v>
      </c>
      <c r="O16" s="6" t="s">
        <v>197</v>
      </c>
    </row>
    <row r="17" spans="2:15" ht="18" customHeight="1" x14ac:dyDescent="0.4">
      <c r="B17" s="12" t="s">
        <v>33</v>
      </c>
      <c r="C17" s="12" t="s">
        <v>30</v>
      </c>
      <c r="D17" s="12" t="s">
        <v>21</v>
      </c>
      <c r="E17" s="12" t="s">
        <v>21</v>
      </c>
      <c r="F17" s="12" t="s">
        <v>21</v>
      </c>
      <c r="G17" s="12" t="s">
        <v>22</v>
      </c>
      <c r="H17" s="12" t="s">
        <v>22</v>
      </c>
      <c r="J17" s="7" t="s">
        <v>7</v>
      </c>
      <c r="K17" s="7"/>
      <c r="N17" s="12" t="s">
        <v>167</v>
      </c>
      <c r="O17" s="12" t="s">
        <v>198</v>
      </c>
    </row>
    <row r="18" spans="2:15" ht="18" customHeight="1" thickBot="1" x14ac:dyDescent="0.35">
      <c r="B18" s="6"/>
      <c r="C18" s="6"/>
      <c r="D18" s="6"/>
      <c r="E18" s="6"/>
      <c r="F18" s="6"/>
      <c r="G18" s="6"/>
      <c r="H18" s="6"/>
      <c r="N18" s="6" t="s">
        <v>168</v>
      </c>
      <c r="O18" s="6" t="s">
        <v>199</v>
      </c>
    </row>
    <row r="19" spans="2:15" ht="18" customHeight="1" x14ac:dyDescent="0.3">
      <c r="B19" s="12"/>
      <c r="C19" s="12"/>
      <c r="D19" s="12"/>
      <c r="E19" s="12"/>
      <c r="F19" s="12"/>
      <c r="G19" s="12"/>
      <c r="H19" s="12"/>
      <c r="J19" s="9" t="s">
        <v>8</v>
      </c>
      <c r="K19" s="9" t="s">
        <v>65</v>
      </c>
      <c r="L19" s="9" t="s">
        <v>9</v>
      </c>
      <c r="N19" s="12" t="s">
        <v>169</v>
      </c>
      <c r="O19" s="12" t="s">
        <v>200</v>
      </c>
    </row>
    <row r="20" spans="2:15" ht="18" customHeight="1" x14ac:dyDescent="0.3">
      <c r="J20" s="13" t="s">
        <v>5</v>
      </c>
      <c r="K20" s="13" t="s">
        <v>10</v>
      </c>
      <c r="L20" s="13" t="s">
        <v>12</v>
      </c>
      <c r="N20" s="6" t="s">
        <v>134</v>
      </c>
      <c r="O20" s="6" t="s">
        <v>201</v>
      </c>
    </row>
    <row r="21" spans="2:15" ht="18" customHeight="1" x14ac:dyDescent="0.3">
      <c r="J21" s="14" t="s">
        <v>14</v>
      </c>
      <c r="K21" s="14" t="s">
        <v>5</v>
      </c>
      <c r="L21" s="14" t="s">
        <v>11</v>
      </c>
      <c r="N21" s="12" t="s">
        <v>170</v>
      </c>
      <c r="O21" s="12" t="s">
        <v>202</v>
      </c>
    </row>
    <row r="22" spans="2:15" ht="18" customHeight="1" x14ac:dyDescent="0.3">
      <c r="J22" s="13" t="s">
        <v>29</v>
      </c>
      <c r="K22" s="6"/>
      <c r="L22" s="6"/>
      <c r="M22" s="6"/>
      <c r="N22" s="6" t="s">
        <v>171</v>
      </c>
      <c r="O22" s="6" t="s">
        <v>203</v>
      </c>
    </row>
    <row r="23" spans="2:15" ht="18" customHeight="1" x14ac:dyDescent="0.3">
      <c r="J23" s="14" t="s">
        <v>4</v>
      </c>
      <c r="K23" s="6"/>
      <c r="L23" s="6"/>
      <c r="M23" s="6"/>
      <c r="N23" s="12" t="s">
        <v>137</v>
      </c>
      <c r="O23" s="12" t="s">
        <v>204</v>
      </c>
    </row>
    <row r="24" spans="2:15" ht="18" customHeight="1" x14ac:dyDescent="0.3">
      <c r="J24" s="6" t="s">
        <v>66</v>
      </c>
      <c r="K24" s="6"/>
      <c r="L24" s="6"/>
      <c r="M24" s="6"/>
      <c r="N24" s="6" t="s">
        <v>172</v>
      </c>
      <c r="O24" s="6" t="s">
        <v>205</v>
      </c>
    </row>
    <row r="25" spans="2:15" ht="18" customHeight="1" x14ac:dyDescent="0.3">
      <c r="J25" s="12" t="s">
        <v>33</v>
      </c>
      <c r="K25" s="6"/>
      <c r="L25" s="6" t="s">
        <v>70</v>
      </c>
      <c r="M25" s="6"/>
      <c r="N25" s="12" t="s">
        <v>173</v>
      </c>
      <c r="O25" s="12" t="s">
        <v>206</v>
      </c>
    </row>
    <row r="26" spans="2:15" ht="18" customHeight="1" x14ac:dyDescent="0.3">
      <c r="J26" s="6" t="s">
        <v>3</v>
      </c>
      <c r="K26" s="6"/>
      <c r="L26" s="6"/>
      <c r="M26" s="6"/>
      <c r="N26" s="6" t="s">
        <v>148</v>
      </c>
      <c r="O26" s="6" t="s">
        <v>207</v>
      </c>
    </row>
    <row r="27" spans="2:15" ht="18" customHeight="1" x14ac:dyDescent="0.3">
      <c r="J27" s="12" t="s">
        <v>27</v>
      </c>
      <c r="K27" s="6"/>
      <c r="L27" s="6"/>
      <c r="M27" s="6"/>
      <c r="N27" s="12" t="s">
        <v>174</v>
      </c>
      <c r="O27" s="12" t="s">
        <v>208</v>
      </c>
    </row>
    <row r="28" spans="2:15" ht="18" customHeight="1" x14ac:dyDescent="0.3">
      <c r="J28" s="6" t="s">
        <v>34</v>
      </c>
      <c r="K28" s="6"/>
      <c r="L28" s="6"/>
      <c r="M28" s="6"/>
      <c r="N28" s="6" t="s">
        <v>144</v>
      </c>
      <c r="O28" s="6" t="s">
        <v>209</v>
      </c>
    </row>
    <row r="29" spans="2:15" ht="18" customHeight="1" x14ac:dyDescent="0.3">
      <c r="N29" s="12" t="s">
        <v>159</v>
      </c>
      <c r="O29" s="12" t="s">
        <v>210</v>
      </c>
    </row>
    <row r="30" spans="2:15" ht="18" customHeight="1" x14ac:dyDescent="0.3">
      <c r="N30" s="6" t="s">
        <v>175</v>
      </c>
      <c r="O30" s="6" t="s">
        <v>211</v>
      </c>
    </row>
    <row r="31" spans="2:15" ht="18" customHeight="1" x14ac:dyDescent="0.3">
      <c r="N31" s="12" t="s">
        <v>176</v>
      </c>
      <c r="O31" s="12" t="s">
        <v>212</v>
      </c>
    </row>
    <row r="32" spans="2:15" ht="18" customHeight="1" x14ac:dyDescent="0.3">
      <c r="N32" s="6" t="s">
        <v>131</v>
      </c>
      <c r="O32" s="6" t="s">
        <v>213</v>
      </c>
    </row>
    <row r="33" spans="14:15" ht="18" customHeight="1" x14ac:dyDescent="0.3">
      <c r="N33" s="12" t="s">
        <v>177</v>
      </c>
      <c r="O33" s="12" t="s">
        <v>214</v>
      </c>
    </row>
    <row r="34" spans="14:15" ht="18" customHeight="1" x14ac:dyDescent="0.3">
      <c r="N34" s="6" t="s">
        <v>142</v>
      </c>
      <c r="O34" s="6" t="s">
        <v>215</v>
      </c>
    </row>
    <row r="35" spans="14:15" ht="18" customHeight="1" x14ac:dyDescent="0.3">
      <c r="N35" s="12" t="s">
        <v>178</v>
      </c>
    </row>
    <row r="36" spans="14:15" ht="18" customHeight="1" x14ac:dyDescent="0.3">
      <c r="N36" s="6" t="s">
        <v>152</v>
      </c>
    </row>
    <row r="37" spans="14:15" ht="18" customHeight="1" x14ac:dyDescent="0.3">
      <c r="N37" s="12" t="s">
        <v>179</v>
      </c>
    </row>
    <row r="38" spans="14:15" ht="18" customHeight="1" x14ac:dyDescent="0.3">
      <c r="N38" s="6" t="s">
        <v>146</v>
      </c>
    </row>
    <row r="39" spans="14:15" ht="18" customHeight="1" x14ac:dyDescent="0.3">
      <c r="N39" s="12" t="s">
        <v>132</v>
      </c>
    </row>
    <row r="40" spans="14:15" ht="18" customHeight="1" x14ac:dyDescent="0.3">
      <c r="N40" s="6" t="s">
        <v>180</v>
      </c>
    </row>
    <row r="41" spans="14:15" ht="18" customHeight="1" x14ac:dyDescent="0.3">
      <c r="N41" s="12" t="s">
        <v>156</v>
      </c>
    </row>
    <row r="42" spans="14:15" ht="18" customHeight="1" x14ac:dyDescent="0.3">
      <c r="N42" s="6" t="s">
        <v>181</v>
      </c>
    </row>
    <row r="43" spans="14:15" ht="18" customHeight="1" x14ac:dyDescent="0.3">
      <c r="N43" s="12" t="s">
        <v>140</v>
      </c>
    </row>
    <row r="44" spans="14:15" ht="18" customHeight="1" x14ac:dyDescent="0.3">
      <c r="N44" s="6" t="s">
        <v>161</v>
      </c>
    </row>
    <row r="45" spans="14:15" ht="18" customHeight="1" x14ac:dyDescent="0.3">
      <c r="N45" s="12" t="s">
        <v>157</v>
      </c>
    </row>
    <row r="46" spans="14:15" ht="18" customHeight="1" x14ac:dyDescent="0.3">
      <c r="N46" s="6" t="s">
        <v>182</v>
      </c>
    </row>
    <row r="47" spans="14:15" ht="18" customHeight="1" x14ac:dyDescent="0.3">
      <c r="N47" s="12" t="s">
        <v>136</v>
      </c>
    </row>
    <row r="48" spans="14:15" ht="18" customHeight="1" x14ac:dyDescent="0.3">
      <c r="N48" s="6" t="s">
        <v>129</v>
      </c>
    </row>
    <row r="49" spans="14:14" ht="18" customHeight="1" x14ac:dyDescent="0.3">
      <c r="N49" s="12" t="s">
        <v>130</v>
      </c>
    </row>
    <row r="50" spans="14:14" ht="18" customHeight="1" x14ac:dyDescent="0.3">
      <c r="N50" s="6" t="s">
        <v>183</v>
      </c>
    </row>
    <row r="51" spans="14:14" ht="18" customHeight="1" x14ac:dyDescent="0.3">
      <c r="N51" s="12" t="s">
        <v>128</v>
      </c>
    </row>
    <row r="52" spans="14:14" ht="18" customHeight="1" x14ac:dyDescent="0.3">
      <c r="N52" s="6" t="s">
        <v>184</v>
      </c>
    </row>
    <row r="53" spans="14:14" ht="18" customHeight="1" x14ac:dyDescent="0.3">
      <c r="N53" s="12" t="s">
        <v>185</v>
      </c>
    </row>
    <row r="54" spans="14:14" ht="18" customHeight="1" x14ac:dyDescent="0.3">
      <c r="N54" s="6" t="s">
        <v>141</v>
      </c>
    </row>
    <row r="55" spans="14:14" ht="18" customHeight="1" x14ac:dyDescent="0.3">
      <c r="N55" s="12" t="s">
        <v>138</v>
      </c>
    </row>
    <row r="56" spans="14:14" ht="18" customHeight="1" x14ac:dyDescent="0.3">
      <c r="N56" s="6" t="s">
        <v>147</v>
      </c>
    </row>
    <row r="57" spans="14:14" ht="18" customHeight="1" x14ac:dyDescent="0.3">
      <c r="N57" s="12" t="s">
        <v>186</v>
      </c>
    </row>
    <row r="58" spans="14:14" ht="18" customHeight="1" x14ac:dyDescent="0.3">
      <c r="N58" s="6" t="s">
        <v>64</v>
      </c>
    </row>
    <row r="59" spans="14:14" ht="18" customHeight="1" x14ac:dyDescent="0.3">
      <c r="N59" s="12" t="s">
        <v>187</v>
      </c>
    </row>
    <row r="60" spans="14:14" ht="18" customHeight="1" x14ac:dyDescent="0.3">
      <c r="N60" s="6" t="s">
        <v>188</v>
      </c>
    </row>
    <row r="61" spans="14:14" ht="18" customHeight="1" x14ac:dyDescent="0.3">
      <c r="N61" s="12" t="s">
        <v>158</v>
      </c>
    </row>
    <row r="62" spans="14:14" ht="18" customHeight="1" x14ac:dyDescent="0.3">
      <c r="N62" s="6" t="s">
        <v>189</v>
      </c>
    </row>
    <row r="63" spans="14:14" ht="18" customHeight="1" x14ac:dyDescent="0.3">
      <c r="N63" s="12" t="s">
        <v>151</v>
      </c>
    </row>
    <row r="64" spans="14:14" ht="18" customHeight="1" x14ac:dyDescent="0.3">
      <c r="N64" s="6" t="s">
        <v>155</v>
      </c>
    </row>
    <row r="65" spans="14:14" ht="18" customHeight="1" x14ac:dyDescent="0.3">
      <c r="N65" s="12" t="s">
        <v>190</v>
      </c>
    </row>
    <row r="66" spans="14:14" ht="18" customHeight="1" x14ac:dyDescent="0.3">
      <c r="N66" s="6" t="s">
        <v>135</v>
      </c>
    </row>
    <row r="67" spans="14:14" ht="18" customHeight="1" x14ac:dyDescent="0.3">
      <c r="N67" s="12" t="s">
        <v>191</v>
      </c>
    </row>
    <row r="68" spans="14:14" ht="18" customHeight="1" x14ac:dyDescent="0.3">
      <c r="N68" s="6" t="s">
        <v>139</v>
      </c>
    </row>
    <row r="69" spans="14:14" ht="18" customHeight="1" x14ac:dyDescent="0.3">
      <c r="N69" s="12" t="s">
        <v>150</v>
      </c>
    </row>
    <row r="70" spans="14:14" ht="18" customHeight="1" x14ac:dyDescent="0.3">
      <c r="N70" s="6" t="s">
        <v>143</v>
      </c>
    </row>
    <row r="71" spans="14:14" ht="18" customHeight="1" x14ac:dyDescent="0.3">
      <c r="N71" s="12" t="s">
        <v>149</v>
      </c>
    </row>
    <row r="72" spans="14:14" ht="18" customHeight="1" x14ac:dyDescent="0.3">
      <c r="N72" s="6" t="s">
        <v>153</v>
      </c>
    </row>
    <row r="73" spans="14:14" ht="18" customHeight="1" x14ac:dyDescent="0.3">
      <c r="N73" s="12" t="s">
        <v>145</v>
      </c>
    </row>
    <row r="74" spans="14:14" ht="18" customHeight="1" x14ac:dyDescent="0.3">
      <c r="N74" s="6" t="s">
        <v>192</v>
      </c>
    </row>
    <row r="75" spans="14:14" ht="18" customHeight="1" x14ac:dyDescent="0.3">
      <c r="N75" s="12" t="s">
        <v>160</v>
      </c>
    </row>
    <row r="76" spans="14:14" ht="18" customHeight="1" x14ac:dyDescent="0.3">
      <c r="N76" s="6" t="s">
        <v>154</v>
      </c>
    </row>
    <row r="492" spans="3:3" ht="18" customHeight="1" x14ac:dyDescent="0.3">
      <c r="C492" s="37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Instructions</vt:lpstr>
      <vt:lpstr>Results</vt:lpstr>
      <vt:lpstr>Sheet1</vt:lpstr>
      <vt:lpstr>Sheet2</vt:lpstr>
      <vt:lpstr>Results_UOM</vt:lpstr>
      <vt:lpstr>DataDictionary</vt:lpstr>
      <vt:lpstr>bate_list</vt:lpstr>
      <vt:lpstr>Currency</vt:lpstr>
      <vt:lpstr>Results_UOM!Currency_UOM</vt:lpstr>
      <vt:lpstr>FX_List</vt:lpstr>
      <vt:lpstr>Sortable_fields</vt:lpstr>
      <vt:lpstr>SortOrder_options</vt:lpstr>
      <vt:lpstr>Results_UOM!targetUOM</vt:lpstr>
    </vt:vector>
  </TitlesOfParts>
  <Company>SP Global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Rogers, Margaret</dc:creator>
  <cp:lastModifiedBy>Rogers, Margaret</cp:lastModifiedBy>
  <dcterms:created xsi:type="dcterms:W3CDTF">2024-10-11T07:47:05Z</dcterms:created>
  <dcterms:modified xsi:type="dcterms:W3CDTF">2025-11-20T19:39:58Z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1f0267-8575-4fc2-99cc-f6b7f9934be9_Enabled">
    <vt:lpwstr>true</vt:lpwstr>
  </property>
  <property fmtid="{D5CDD505-2E9C-101B-9397-08002B2CF9AE}" pid="3" name="MSIP_Label_831f0267-8575-4fc2-99cc-f6b7f9934be9_SetDate">
    <vt:lpwstr>2024-10-21T07:51:59Z</vt:lpwstr>
  </property>
  <property fmtid="{D5CDD505-2E9C-101B-9397-08002B2CF9AE}" pid="4" name="MSIP_Label_831f0267-8575-4fc2-99cc-f6b7f9934be9_Method">
    <vt:lpwstr>Standard</vt:lpwstr>
  </property>
  <property fmtid="{D5CDD505-2E9C-101B-9397-08002B2CF9AE}" pid="5" name="MSIP_Label_831f0267-8575-4fc2-99cc-f6b7f9934be9_Name">
    <vt:lpwstr>831f0267-8575-4fc2-99cc-f6b7f9934be9</vt:lpwstr>
  </property>
  <property fmtid="{D5CDD505-2E9C-101B-9397-08002B2CF9AE}" pid="6" name="MSIP_Label_831f0267-8575-4fc2-99cc-f6b7f9934be9_SiteId">
    <vt:lpwstr>8f3e36ea-8039-4b40-81a7-7dc0599e8645</vt:lpwstr>
  </property>
  <property fmtid="{D5CDD505-2E9C-101B-9397-08002B2CF9AE}" pid="7" name="MSIP_Label_831f0267-8575-4fc2-99cc-f6b7f9934be9_ActionId">
    <vt:lpwstr>dd681e54-a616-4943-b890-8ce8dfeafef7</vt:lpwstr>
  </property>
  <property fmtid="{D5CDD505-2E9C-101B-9397-08002B2CF9AE}" pid="8" name="MSIP_Label_831f0267-8575-4fc2-99cc-f6b7f9934be9_ContentBits">
    <vt:lpwstr>0</vt:lpwstr>
  </property>
  <property fmtid="{D5CDD505-2E9C-101B-9397-08002B2CF9AE}" pid="9" name="{A44787D4-0540-4523-9961-78E4036D8C6D}">
    <vt:lpwstr>{D7108A19-CFD9-4F77-9475-B4775EE03406}</vt:lpwstr>
  </property>
</Properties>
</file>